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237CA12A-7E0C-4105-B6CD-62F093AB7D73}" xr6:coauthVersionLast="47" xr6:coauthVersionMax="47" xr10:uidLastSave="{00000000-0000-0000-0000-000000000000}"/>
  <bookViews>
    <workbookView xWindow="-108" yWindow="-108" windowWidth="23256" windowHeight="12456" tabRatio="664" xr2:uid="{00000000-000D-0000-FFFF-FFFF00000000}"/>
  </bookViews>
  <sheets>
    <sheet name="第10号の1-3　電力使用削減量" sheetId="1" r:id="rId1"/>
    <sheet name="様式第12号　見積書" sheetId="14" r:id="rId2"/>
  </sheets>
  <definedNames>
    <definedName name="_xlnm.Print_Area" localSheetId="0">'第10号の1-3　電力使用削減量'!$A$1:$N$53</definedName>
    <definedName name="一次側電圧一覧">#REF!</definedName>
    <definedName name="回路分類一覧">#REF!</definedName>
    <definedName name="工事定価紺屋">#REF!</definedName>
    <definedName name="工事定価西京橋">#REF!</definedName>
    <definedName name="工事定価東京橋１F">#REF!</definedName>
    <definedName name="工事定価東京橋BF">#REF!</definedName>
    <definedName name="工事定価北有楽">#REF!</definedName>
    <definedName name="受電接続負荷種別">#REF!</definedName>
    <definedName name="需要家受電電圧">#REF!</definedName>
    <definedName name="需要家受電方式">#REF!</definedName>
    <definedName name="設備種類">#REF!</definedName>
    <definedName name="電力会社">#REF!</definedName>
    <definedName name="二次側電圧一覧">#REF!</definedName>
    <definedName name="入力TR一覧">#REF!</definedName>
    <definedName name="負荷種別">#REF!</definedName>
    <definedName name="北有楽工事定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G9" i="1"/>
  <c r="F9" i="1"/>
  <c r="G10" i="1"/>
  <c r="F10" i="1"/>
  <c r="F11" i="1"/>
  <c r="G11" i="1"/>
  <c r="F12" i="1"/>
  <c r="G12" i="1"/>
  <c r="F13" i="1"/>
  <c r="G13" i="1"/>
  <c r="F14" i="1"/>
  <c r="G14" i="1"/>
  <c r="F15" i="1"/>
  <c r="G15" i="1"/>
  <c r="F16" i="1"/>
  <c r="G16" i="1"/>
  <c r="E9" i="1"/>
  <c r="C42" i="1"/>
  <c r="G47" i="1" l="1"/>
  <c r="I9" i="1"/>
  <c r="F33" i="1"/>
  <c r="G33" i="1"/>
  <c r="F34" i="1"/>
  <c r="G34" i="1"/>
  <c r="F35" i="1"/>
  <c r="G35" i="1"/>
  <c r="F36" i="1"/>
  <c r="G36" i="1"/>
  <c r="F37" i="1"/>
  <c r="G37" i="1"/>
  <c r="F38" i="1"/>
  <c r="G38" i="1"/>
  <c r="F39" i="1"/>
  <c r="G39" i="1"/>
  <c r="F40" i="1"/>
  <c r="G40" i="1"/>
  <c r="I33" i="1"/>
  <c r="I34" i="1"/>
  <c r="I35" i="1"/>
  <c r="I36" i="1"/>
  <c r="I37" i="1"/>
  <c r="I38" i="1"/>
  <c r="I39" i="1"/>
  <c r="I40" i="1"/>
  <c r="E33" i="1"/>
  <c r="E34" i="1"/>
  <c r="E35" i="1"/>
  <c r="E36" i="1"/>
  <c r="E37" i="1"/>
  <c r="E38" i="1"/>
  <c r="E39" i="1"/>
  <c r="E40" i="1"/>
  <c r="D42" i="1"/>
  <c r="F42"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H47" i="1"/>
  <c r="H34" i="1" l="1"/>
  <c r="H33" i="1"/>
  <c r="H36" i="1"/>
  <c r="E42" i="1"/>
  <c r="C47" i="1" s="1"/>
  <c r="H39" i="1"/>
  <c r="H38" i="1"/>
  <c r="H35" i="1"/>
  <c r="H40" i="1"/>
  <c r="H37" i="1"/>
  <c r="C6" i="1"/>
  <c r="I18" i="1" l="1"/>
  <c r="H48" i="1"/>
  <c r="I25" i="1"/>
  <c r="E31" i="1"/>
  <c r="E32" i="1"/>
  <c r="E30" i="1"/>
  <c r="E29" i="1"/>
  <c r="E28" i="1"/>
  <c r="E27" i="1"/>
  <c r="E26" i="1"/>
  <c r="E25" i="1"/>
  <c r="E24" i="1"/>
  <c r="F18" i="1" l="1"/>
  <c r="F19" i="1"/>
  <c r="F20" i="1"/>
  <c r="F21" i="1"/>
  <c r="F22" i="1"/>
  <c r="F23" i="1"/>
  <c r="F24" i="1"/>
  <c r="F25" i="1"/>
  <c r="F26" i="1"/>
  <c r="F27" i="1"/>
  <c r="F28" i="1"/>
  <c r="F29" i="1"/>
  <c r="F30" i="1"/>
  <c r="F31" i="1"/>
  <c r="F32" i="1"/>
  <c r="E10" i="1"/>
  <c r="E11" i="1"/>
  <c r="E12" i="1"/>
  <c r="E13" i="1"/>
  <c r="E14" i="1"/>
  <c r="E15" i="1"/>
  <c r="E16" i="1"/>
  <c r="E18" i="1"/>
  <c r="E19" i="1"/>
  <c r="E20" i="1"/>
  <c r="E21" i="1"/>
  <c r="E22" i="1"/>
  <c r="E23" i="1"/>
  <c r="H9" i="1" l="1"/>
  <c r="F6" i="1" l="1"/>
  <c r="I32" i="1"/>
  <c r="I31" i="1"/>
  <c r="I30" i="1"/>
  <c r="I29" i="1"/>
  <c r="I28" i="1"/>
  <c r="I27" i="1"/>
  <c r="I26" i="1"/>
  <c r="I24" i="1"/>
  <c r="I23" i="1"/>
  <c r="I22" i="1"/>
  <c r="I21" i="1"/>
  <c r="I20" i="1"/>
  <c r="I19" i="1"/>
  <c r="I16" i="1"/>
  <c r="I15" i="1"/>
  <c r="I14" i="1"/>
  <c r="I13" i="1"/>
  <c r="I12" i="1"/>
  <c r="I11" i="1"/>
  <c r="I10" i="1"/>
  <c r="H10" i="1"/>
  <c r="H11" i="1"/>
  <c r="H12" i="1"/>
  <c r="H13" i="1"/>
  <c r="H14" i="1"/>
  <c r="H15" i="1"/>
  <c r="H16" i="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I42" i="1" l="1"/>
  <c r="G48" i="1"/>
  <c r="L30" i="1" l="1"/>
  <c r="L41" i="1" s="1"/>
  <c r="E47" i="1" s="1"/>
  <c r="G42" i="1"/>
  <c r="H42" i="1" s="1"/>
  <c r="E48" i="1" l="1"/>
  <c r="C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3" authorId="0" shapeId="0" xr:uid="{FA00531E-6EDE-4E11-81CA-AAA6BC94DFEA}">
      <text>
        <r>
          <rPr>
            <b/>
            <sz val="9"/>
            <color indexed="81"/>
            <rFont val="MS P ゴシック"/>
            <family val="3"/>
            <charset val="128"/>
          </rPr>
          <t>・様式第10号の1-4　事業費等
・様式第12号の「改修工事費　合計」の値を入力すること</t>
        </r>
      </text>
    </comment>
    <comment ref="L45" authorId="0" shapeId="0" xr:uid="{9F25F5F4-03ED-4186-B72D-F9F6B0D01254}">
      <text>
        <r>
          <rPr>
            <b/>
            <sz val="9"/>
            <color indexed="81"/>
            <rFont val="MS P ゴシック"/>
            <family val="3"/>
            <charset val="128"/>
          </rPr>
          <t>・様式第10号の1-4　事業費等
・様式第12号の「維持管理・省エネルギー効果検証費」の値を入力すること</t>
        </r>
      </text>
    </comment>
  </commentList>
</comments>
</file>

<file path=xl/sharedStrings.xml><?xml version="1.0" encoding="utf-8"?>
<sst xmlns="http://schemas.openxmlformats.org/spreadsheetml/2006/main" count="144" uniqueCount="128">
  <si>
    <t>提案項目
（施設別）</t>
    <rPh sb="6" eb="8">
      <t>シセツ</t>
    </rPh>
    <rPh sb="8" eb="9">
      <t>ベツ</t>
    </rPh>
    <phoneticPr fontId="2"/>
  </si>
  <si>
    <t>二酸化炭素排出量</t>
    <rPh sb="7" eb="8">
      <t>リョウ</t>
    </rPh>
    <phoneticPr fontId="2"/>
  </si>
  <si>
    <t>年　間</t>
  </si>
  <si>
    <t>ベース量</t>
  </si>
  <si>
    <t>電気料金</t>
    <rPh sb="0" eb="2">
      <t>デンキ</t>
    </rPh>
    <rPh sb="2" eb="4">
      <t>リョウキン</t>
    </rPh>
    <phoneticPr fontId="2"/>
  </si>
  <si>
    <t xml:space="preserve"> kWh／年</t>
    <phoneticPr fontId="2"/>
  </si>
  <si>
    <t>削減予定額</t>
  </si>
  <si>
    <t>円／年</t>
    <phoneticPr fontId="2"/>
  </si>
  <si>
    <t>kWh／年</t>
    <phoneticPr fontId="2"/>
  </si>
  <si>
    <t>%</t>
    <phoneticPr fontId="2"/>
  </si>
  <si>
    <t>％</t>
  </si>
  <si>
    <t>A</t>
  </si>
  <si>
    <t>合計</t>
    <rPh sb="0" eb="2">
      <t>ゴウケイ</t>
    </rPh>
    <phoneticPr fontId="1"/>
  </si>
  <si>
    <t xml:space="preserve"> t-CO2／年</t>
    <phoneticPr fontId="2"/>
  </si>
  <si>
    <t>t-CO2/kWh</t>
    <phoneticPr fontId="1"/>
  </si>
  <si>
    <t>電力単価</t>
    <rPh sb="0" eb="4">
      <t>デンリョクタンカ</t>
    </rPh>
    <phoneticPr fontId="1"/>
  </si>
  <si>
    <t>円/kWh</t>
    <rPh sb="0" eb="1">
      <t>エン</t>
    </rPh>
    <phoneticPr fontId="4"/>
  </si>
  <si>
    <t>t-CO2／年</t>
    <phoneticPr fontId="1"/>
  </si>
  <si>
    <t>提案値</t>
    <rPh sb="0" eb="3">
      <t>テイアンチ</t>
    </rPh>
    <phoneticPr fontId="1"/>
  </si>
  <si>
    <t>設定値</t>
    <rPh sb="0" eb="2">
      <t>セッテイ</t>
    </rPh>
    <rPh sb="2" eb="3">
      <t>チ</t>
    </rPh>
    <phoneticPr fontId="1"/>
  </si>
  <si>
    <t>判定</t>
    <rPh sb="0" eb="2">
      <t>ハンテイ</t>
    </rPh>
    <phoneticPr fontId="1"/>
  </si>
  <si>
    <t>ESCO事業成立要件（年）</t>
    <rPh sb="4" eb="6">
      <t>ジギョウ</t>
    </rPh>
    <rPh sb="6" eb="8">
      <t>セイリツ</t>
    </rPh>
    <rPh sb="8" eb="10">
      <t>ヨウケン</t>
    </rPh>
    <rPh sb="11" eb="12">
      <t>ネン</t>
    </rPh>
    <phoneticPr fontId="1"/>
  </si>
  <si>
    <t>電力使用量</t>
    <rPh sb="0" eb="2">
      <t>デンリョク</t>
    </rPh>
    <rPh sb="2" eb="5">
      <t>シヨウリョウ</t>
    </rPh>
    <phoneticPr fontId="2"/>
  </si>
  <si>
    <t>ベース量</t>
    <phoneticPr fontId="1"/>
  </si>
  <si>
    <t>【判定結果】</t>
    <rPh sb="1" eb="5">
      <t>ハンテイケッカ</t>
    </rPh>
    <phoneticPr fontId="1"/>
  </si>
  <si>
    <t>【与条件】</t>
    <rPh sb="1" eb="4">
      <t>ヨジョウケン</t>
    </rPh>
    <phoneticPr fontId="1"/>
  </si>
  <si>
    <t>修繕費等削減想定額</t>
    <rPh sb="0" eb="4">
      <t>シュウゼンヒトウ</t>
    </rPh>
    <rPh sb="4" eb="9">
      <t>サクゲンソウテイガク</t>
    </rPh>
    <phoneticPr fontId="1"/>
  </si>
  <si>
    <t>総削減額</t>
    <rPh sb="0" eb="1">
      <t>ソウ</t>
    </rPh>
    <rPh sb="1" eb="4">
      <t>サクゲンガク</t>
    </rPh>
    <phoneticPr fontId="1"/>
  </si>
  <si>
    <t>Aの合計</t>
    <rPh sb="2" eb="4">
      <t>ゴウケイ</t>
    </rPh>
    <phoneticPr fontId="1"/>
  </si>
  <si>
    <t>B</t>
    <phoneticPr fontId="1"/>
  </si>
  <si>
    <t>D</t>
    <phoneticPr fontId="1"/>
  </si>
  <si>
    <t>C=A+B</t>
    <phoneticPr fontId="1"/>
  </si>
  <si>
    <t>E</t>
    <phoneticPr fontId="1"/>
  </si>
  <si>
    <t>項目</t>
    <rPh sb="0" eb="2">
      <t>コウモク</t>
    </rPh>
    <phoneticPr fontId="1"/>
  </si>
  <si>
    <t>【試算結果】</t>
    <rPh sb="1" eb="5">
      <t>シサンケッカ</t>
    </rPh>
    <phoneticPr fontId="1"/>
  </si>
  <si>
    <t>円</t>
    <rPh sb="0" eb="1">
      <t>エン</t>
    </rPh>
    <phoneticPr fontId="1"/>
  </si>
  <si>
    <t>円/年</t>
    <rPh sb="0" eb="1">
      <t>エン</t>
    </rPh>
    <rPh sb="2" eb="3">
      <t>ネン</t>
    </rPh>
    <phoneticPr fontId="1"/>
  </si>
  <si>
    <t>金額等</t>
    <rPh sb="0" eb="3">
      <t>キンガクトウ</t>
    </rPh>
    <phoneticPr fontId="1"/>
  </si>
  <si>
    <t>単位</t>
    <rPh sb="0" eb="2">
      <t>タンイ</t>
    </rPh>
    <phoneticPr fontId="1"/>
  </si>
  <si>
    <t>摘要</t>
    <rPh sb="0" eb="2">
      <t>テキヨウ</t>
    </rPh>
    <phoneticPr fontId="1"/>
  </si>
  <si>
    <t>総事業費</t>
    <rPh sb="0" eb="1">
      <t>ソウ</t>
    </rPh>
    <rPh sb="1" eb="4">
      <t>ジギョウヒ</t>
    </rPh>
    <phoneticPr fontId="1"/>
  </si>
  <si>
    <t>F=D+E</t>
    <phoneticPr fontId="1"/>
  </si>
  <si>
    <t>年間電力料金削減額</t>
    <rPh sb="0" eb="2">
      <t>ネンカン</t>
    </rPh>
    <rPh sb="2" eb="4">
      <t>デンリョク</t>
    </rPh>
    <rPh sb="4" eb="6">
      <t>リョウキン</t>
    </rPh>
    <rPh sb="6" eb="9">
      <t>サクゲンガク</t>
    </rPh>
    <phoneticPr fontId="1"/>
  </si>
  <si>
    <t>電力使用削減量率</t>
    <rPh sb="0" eb="2">
      <t>デンリョク</t>
    </rPh>
    <rPh sb="2" eb="4">
      <t>シヨウ</t>
    </rPh>
    <rPh sb="4" eb="6">
      <t>サクゲン</t>
    </rPh>
    <rPh sb="6" eb="7">
      <t>リョウ</t>
    </rPh>
    <rPh sb="7" eb="8">
      <t>リツ</t>
    </rPh>
    <phoneticPr fontId="1"/>
  </si>
  <si>
    <t>基礎CO2排出係数</t>
    <rPh sb="5" eb="7">
      <t>ハイシュツ</t>
    </rPh>
    <rPh sb="7" eb="9">
      <t>ケイスウ</t>
    </rPh>
    <phoneticPr fontId="1"/>
  </si>
  <si>
    <t>中央市民会館</t>
  </si>
  <si>
    <t>桜井地区センター・公民館</t>
  </si>
  <si>
    <t>新方地区センター・公民館</t>
  </si>
  <si>
    <t>増林地区センター・公民館</t>
  </si>
  <si>
    <t>荻島地区センター・公民館</t>
  </si>
  <si>
    <t>出羽地区センター・公民館</t>
  </si>
  <si>
    <t>蒲生地区センター・公民館</t>
  </si>
  <si>
    <t>大相模地区センター・公民館</t>
  </si>
  <si>
    <t>越ヶ谷地区センター・公民館</t>
  </si>
  <si>
    <t>北越谷地区センター・公民館</t>
    <rPh sb="0" eb="3">
      <t>キタコシガヤ</t>
    </rPh>
    <rPh sb="3" eb="5">
      <t>チク</t>
    </rPh>
    <rPh sb="10" eb="13">
      <t>コウミンカン</t>
    </rPh>
    <phoneticPr fontId="3"/>
  </si>
  <si>
    <t>南越谷地区センター・公民館</t>
  </si>
  <si>
    <t>赤山交流館</t>
  </si>
  <si>
    <t>大沢北交流館</t>
  </si>
  <si>
    <t>大袋北交流館</t>
  </si>
  <si>
    <t>市民活動支援センター(中央図書室、パスポートセンター含む）</t>
    <rPh sb="11" eb="16">
      <t>チュウオウトショシツ</t>
    </rPh>
    <rPh sb="26" eb="27">
      <t>フク</t>
    </rPh>
    <phoneticPr fontId="3"/>
  </si>
  <si>
    <t>大袋保育所</t>
  </si>
  <si>
    <t>増林保育所</t>
    <rPh sb="2" eb="5">
      <t>ホイクショ</t>
    </rPh>
    <phoneticPr fontId="3"/>
  </si>
  <si>
    <t>日本文化伝承の館こしがや能楽堂</t>
  </si>
  <si>
    <t>科学技術体験センター</t>
  </si>
  <si>
    <t>障害者就労訓練施設しらこばと</t>
  </si>
  <si>
    <t>老人福祉センターゆりのき荘</t>
  </si>
  <si>
    <t>児童発達支援センター</t>
  </si>
  <si>
    <t>保健所</t>
  </si>
  <si>
    <t>動物管理センター</t>
  </si>
  <si>
    <t>夜間急患診療所</t>
    <rPh sb="2" eb="4">
      <t>キュウカン</t>
    </rPh>
    <phoneticPr fontId="3"/>
  </si>
  <si>
    <t>教育センター</t>
  </si>
  <si>
    <t>市庁舎（第三庁舎）</t>
    <rPh sb="4" eb="6">
      <t>ダイサン</t>
    </rPh>
    <rPh sb="6" eb="8">
      <t>チョウシャ</t>
    </rPh>
    <phoneticPr fontId="1"/>
  </si>
  <si>
    <t>男女共同参画支援センター（相談室以外）</t>
  </si>
  <si>
    <t>リサイクルプラザ</t>
  </si>
  <si>
    <t>消防本庁舎</t>
  </si>
  <si>
    <t>消防署蒲生分署</t>
  </si>
  <si>
    <t>消防署大袋分署</t>
  </si>
  <si>
    <t>令和6年度実績値</t>
    <rPh sb="0" eb="2">
      <t>レイワ</t>
    </rPh>
    <rPh sb="3" eb="5">
      <t>ネンド</t>
    </rPh>
    <rPh sb="5" eb="8">
      <t>ジッセキチ</t>
    </rPh>
    <phoneticPr fontId="1"/>
  </si>
  <si>
    <t>（提案）削減量</t>
    <rPh sb="1" eb="3">
      <t>テイアン</t>
    </rPh>
    <rPh sb="4" eb="6">
      <t>サクゲン</t>
    </rPh>
    <rPh sb="6" eb="7">
      <t>リョウ</t>
    </rPh>
    <phoneticPr fontId="2"/>
  </si>
  <si>
    <t>（提案）削減率</t>
    <phoneticPr fontId="2"/>
  </si>
  <si>
    <t>（提案）削減量</t>
    <phoneticPr fontId="1"/>
  </si>
  <si>
    <t>（提案）削減率</t>
    <phoneticPr fontId="1"/>
  </si>
  <si>
    <t>改修工事費　合計</t>
    <rPh sb="0" eb="5">
      <t>カイシュウコウジヒ</t>
    </rPh>
    <rPh sb="6" eb="8">
      <t>ゴウケイ</t>
    </rPh>
    <phoneticPr fontId="1"/>
  </si>
  <si>
    <t>維持管理・省エネルギー効果検証費</t>
    <rPh sb="0" eb="2">
      <t>イジ</t>
    </rPh>
    <rPh sb="2" eb="4">
      <t>カンリ</t>
    </rPh>
    <rPh sb="5" eb="6">
      <t>ショウ</t>
    </rPh>
    <rPh sb="11" eb="12">
      <t>コウ</t>
    </rPh>
    <rPh sb="12" eb="13">
      <t>カ</t>
    </rPh>
    <rPh sb="13" eb="15">
      <t>ケンショウ</t>
    </rPh>
    <rPh sb="15" eb="16">
      <t>ヒ</t>
    </rPh>
    <phoneticPr fontId="1"/>
  </si>
  <si>
    <t>改修工事費（円）</t>
    <rPh sb="0" eb="2">
      <t>カイシュウ</t>
    </rPh>
    <rPh sb="2" eb="4">
      <t>コウジ</t>
    </rPh>
    <rPh sb="4" eb="5">
      <t>ヒ</t>
    </rPh>
    <rPh sb="6" eb="7">
      <t>エン</t>
    </rPh>
    <phoneticPr fontId="1"/>
  </si>
  <si>
    <t>維持管理・省エネルギー効果検証費（円）</t>
    <rPh sb="0" eb="2">
      <t>イジ</t>
    </rPh>
    <rPh sb="2" eb="4">
      <t>カンリ</t>
    </rPh>
    <rPh sb="5" eb="6">
      <t>ショウ</t>
    </rPh>
    <rPh sb="11" eb="13">
      <t>コウカ</t>
    </rPh>
    <rPh sb="13" eb="15">
      <t>ケンショウ</t>
    </rPh>
    <rPh sb="15" eb="16">
      <t>ヒ</t>
    </rPh>
    <phoneticPr fontId="1"/>
  </si>
  <si>
    <t xml:space="preserve"> 3.　電力使用削減量</t>
    <rPh sb="4" eb="8">
      <t>デンリョクシヨウ</t>
    </rPh>
    <rPh sb="8" eb="11">
      <t>サクゲンリョウ</t>
    </rPh>
    <phoneticPr fontId="1"/>
  </si>
  <si>
    <t>【様式第10号の1】　提案総括表</t>
    <rPh sb="3" eb="4">
      <t>ダイ</t>
    </rPh>
    <rPh sb="6" eb="7">
      <t>ゴウ</t>
    </rPh>
    <rPh sb="11" eb="16">
      <t>テイアンソウカツヒョウ</t>
    </rPh>
    <phoneticPr fontId="1"/>
  </si>
  <si>
    <t>　本事業計画における施設ごとの電力使用削減量等を下表に基づき記載すること。</t>
    <rPh sb="10" eb="12">
      <t>シセツ</t>
    </rPh>
    <rPh sb="15" eb="17">
      <t>デンリョク</t>
    </rPh>
    <rPh sb="17" eb="19">
      <t>シヨウ</t>
    </rPh>
    <rPh sb="19" eb="22">
      <t>サクゲンリョウ</t>
    </rPh>
    <rPh sb="22" eb="23">
      <t>トウ</t>
    </rPh>
    <phoneticPr fontId="1"/>
  </si>
  <si>
    <t>見積書</t>
    <rPh sb="0" eb="3">
      <t>ミツモリショ</t>
    </rPh>
    <phoneticPr fontId="2"/>
  </si>
  <si>
    <t>越谷市長　様</t>
    <rPh sb="0" eb="2">
      <t>コシガヤ</t>
    </rPh>
    <rPh sb="2" eb="4">
      <t>シチョウ</t>
    </rPh>
    <rPh sb="5" eb="6">
      <t>サマ</t>
    </rPh>
    <phoneticPr fontId="2"/>
  </si>
  <si>
    <t>所在地</t>
    <rPh sb="0" eb="3">
      <t>ショザイチ</t>
    </rPh>
    <phoneticPr fontId="2"/>
  </si>
  <si>
    <t>名称</t>
    <rPh sb="0" eb="2">
      <t>メイショウ</t>
    </rPh>
    <phoneticPr fontId="2"/>
  </si>
  <si>
    <t>代表者役職氏名</t>
    <rPh sb="0" eb="3">
      <t>ダイヒョウシャ</t>
    </rPh>
    <rPh sb="3" eb="5">
      <t>ヤクショク</t>
    </rPh>
    <rPh sb="5" eb="7">
      <t>シメイ</t>
    </rPh>
    <phoneticPr fontId="2"/>
  </si>
  <si>
    <t>㊞</t>
    <phoneticPr fontId="2"/>
  </si>
  <si>
    <t>担当者名</t>
    <rPh sb="0" eb="2">
      <t>タントウ</t>
    </rPh>
    <rPh sb="2" eb="3">
      <t>シャ</t>
    </rPh>
    <rPh sb="3" eb="4">
      <t>メイ</t>
    </rPh>
    <phoneticPr fontId="2"/>
  </si>
  <si>
    <t>電話番号</t>
    <rPh sb="0" eb="2">
      <t>デンワ</t>
    </rPh>
    <rPh sb="2" eb="4">
      <t>バンゴウ</t>
    </rPh>
    <phoneticPr fontId="2"/>
  </si>
  <si>
    <t>ＦＡＸ番号</t>
    <rPh sb="3" eb="5">
      <t>バンゴウ</t>
    </rPh>
    <phoneticPr fontId="2"/>
  </si>
  <si>
    <t>見積金額</t>
    <rPh sb="0" eb="2">
      <t>ミツモリ</t>
    </rPh>
    <rPh sb="2" eb="4">
      <t>キンガク</t>
    </rPh>
    <phoneticPr fontId="2"/>
  </si>
  <si>
    <t>百</t>
    <rPh sb="0" eb="1">
      <t>ヒャク</t>
    </rPh>
    <phoneticPr fontId="2"/>
  </si>
  <si>
    <t>十</t>
    <rPh sb="0" eb="1">
      <t>ジュウ</t>
    </rPh>
    <phoneticPr fontId="2"/>
  </si>
  <si>
    <t>億</t>
    <rPh sb="0" eb="1">
      <t>オク</t>
    </rPh>
    <phoneticPr fontId="2"/>
  </si>
  <si>
    <t>千</t>
    <rPh sb="0" eb="1">
      <t>セン</t>
    </rPh>
    <phoneticPr fontId="2"/>
  </si>
  <si>
    <t>万</t>
    <rPh sb="0" eb="1">
      <t>マン</t>
    </rPh>
    <phoneticPr fontId="2"/>
  </si>
  <si>
    <t>円</t>
    <rPh sb="0" eb="1">
      <t>エン</t>
    </rPh>
    <phoneticPr fontId="2"/>
  </si>
  <si>
    <t>１　件名</t>
    <rPh sb="2" eb="4">
      <t>ケンメイ</t>
    </rPh>
    <phoneticPr fontId="2"/>
  </si>
  <si>
    <t>越谷市公共施設LED化事業</t>
    <rPh sb="0" eb="2">
      <t>コシガヤ</t>
    </rPh>
    <rPh sb="2" eb="3">
      <t>シ</t>
    </rPh>
    <rPh sb="3" eb="7">
      <t>コウキョウシセツ</t>
    </rPh>
    <rPh sb="10" eb="11">
      <t>カ</t>
    </rPh>
    <rPh sb="11" eb="13">
      <t>ジギョウ</t>
    </rPh>
    <phoneticPr fontId="2"/>
  </si>
  <si>
    <t>２　履行期間</t>
    <rPh sb="2" eb="4">
      <t>リコウ</t>
    </rPh>
    <rPh sb="4" eb="6">
      <t>キカン</t>
    </rPh>
    <phoneticPr fontId="2"/>
  </si>
  <si>
    <t>契約日から令和13年（2031年）３月31日</t>
    <rPh sb="0" eb="3">
      <t>ケイヤクビ</t>
    </rPh>
    <rPh sb="5" eb="7">
      <t>レイワ</t>
    </rPh>
    <rPh sb="9" eb="10">
      <t>ネン</t>
    </rPh>
    <phoneticPr fontId="2"/>
  </si>
  <si>
    <t>３　見積金額の内訳</t>
    <rPh sb="2" eb="4">
      <t>ミツモリ</t>
    </rPh>
    <rPh sb="4" eb="6">
      <t>キンガク</t>
    </rPh>
    <rPh sb="7" eb="9">
      <t>ウチワケ</t>
    </rPh>
    <phoneticPr fontId="2"/>
  </si>
  <si>
    <t>（１）改修工事費（令和８年度・令和９年度）</t>
    <rPh sb="3" eb="5">
      <t>カイシュウ</t>
    </rPh>
    <rPh sb="5" eb="7">
      <t>コウジ</t>
    </rPh>
    <rPh sb="7" eb="8">
      <t>ヒ</t>
    </rPh>
    <rPh sb="9" eb="11">
      <t>レイワ</t>
    </rPh>
    <rPh sb="12" eb="14">
      <t>ネンド</t>
    </rPh>
    <rPh sb="15" eb="17">
      <t>レイワ</t>
    </rPh>
    <rPh sb="18" eb="20">
      <t>ネンド</t>
    </rPh>
    <phoneticPr fontId="2"/>
  </si>
  <si>
    <t>内容</t>
    <rPh sb="0" eb="2">
      <t>ナイヨウ</t>
    </rPh>
    <phoneticPr fontId="2"/>
  </si>
  <si>
    <t>　計画（設計費）</t>
    <rPh sb="1" eb="3">
      <t>ケイカク</t>
    </rPh>
    <rPh sb="4" eb="6">
      <t>セッケイ</t>
    </rPh>
    <rPh sb="6" eb="7">
      <t>ヒ</t>
    </rPh>
    <phoneticPr fontId="2"/>
  </si>
  <si>
    <t>　施工・施工管理（材料費・工事費）</t>
    <rPh sb="1" eb="3">
      <t>セコウ</t>
    </rPh>
    <rPh sb="4" eb="6">
      <t>セコウ</t>
    </rPh>
    <rPh sb="6" eb="8">
      <t>カンリ</t>
    </rPh>
    <rPh sb="9" eb="11">
      <t>ザイリョウ</t>
    </rPh>
    <rPh sb="11" eb="12">
      <t>ヒ</t>
    </rPh>
    <rPh sb="13" eb="15">
      <t>コウジ</t>
    </rPh>
    <rPh sb="15" eb="16">
      <t>ヒ</t>
    </rPh>
    <phoneticPr fontId="2"/>
  </si>
  <si>
    <t>　その他（産廃費、仮設費、諸経費等）</t>
    <rPh sb="3" eb="4">
      <t>タ</t>
    </rPh>
    <rPh sb="5" eb="7">
      <t>サンパイ</t>
    </rPh>
    <rPh sb="7" eb="8">
      <t>ヒ</t>
    </rPh>
    <rPh sb="9" eb="12">
      <t>カセツヒ</t>
    </rPh>
    <rPh sb="13" eb="14">
      <t>ショ</t>
    </rPh>
    <rPh sb="14" eb="16">
      <t>ケイヒ</t>
    </rPh>
    <rPh sb="16" eb="17">
      <t>トウ</t>
    </rPh>
    <phoneticPr fontId="2"/>
  </si>
  <si>
    <t>　改修工事費　合計</t>
    <rPh sb="1" eb="6">
      <t>カイシュウコウジヒ</t>
    </rPh>
    <rPh sb="7" eb="9">
      <t>ゴウケイ</t>
    </rPh>
    <phoneticPr fontId="2"/>
  </si>
  <si>
    <t>（２）維持管理・省エネルギー効果検証費</t>
    <rPh sb="3" eb="5">
      <t>イジ</t>
    </rPh>
    <rPh sb="5" eb="7">
      <t>カンリ</t>
    </rPh>
    <rPh sb="8" eb="9">
      <t>ショウ</t>
    </rPh>
    <rPh sb="14" eb="15">
      <t>コウ</t>
    </rPh>
    <rPh sb="15" eb="16">
      <t>カ</t>
    </rPh>
    <rPh sb="16" eb="18">
      <t>ケンショウ</t>
    </rPh>
    <rPh sb="18" eb="19">
      <t>ヒ</t>
    </rPh>
    <phoneticPr fontId="2"/>
  </si>
  <si>
    <t>年度</t>
    <rPh sb="0" eb="2">
      <t>ネンド</t>
    </rPh>
    <phoneticPr fontId="2"/>
  </si>
  <si>
    <t>令和１０年度</t>
    <rPh sb="0" eb="2">
      <t>レイワ</t>
    </rPh>
    <rPh sb="4" eb="6">
      <t>ネンド</t>
    </rPh>
    <phoneticPr fontId="2"/>
  </si>
  <si>
    <t>令和１０年４月１日～令和１１年３月３１日</t>
    <rPh sb="0" eb="2">
      <t>レイワ</t>
    </rPh>
    <rPh sb="10" eb="12">
      <t>レイワ</t>
    </rPh>
    <rPh sb="14" eb="15">
      <t>ネン</t>
    </rPh>
    <phoneticPr fontId="2"/>
  </si>
  <si>
    <t>令和１１年度</t>
    <rPh sb="0" eb="2">
      <t>レイワ</t>
    </rPh>
    <rPh sb="4" eb="6">
      <t>ネンド</t>
    </rPh>
    <phoneticPr fontId="2"/>
  </si>
  <si>
    <t>令和１１年４月１日～令和１２年３月３１日</t>
    <rPh sb="0" eb="2">
      <t>レイワ</t>
    </rPh>
    <rPh sb="10" eb="12">
      <t>レイワ</t>
    </rPh>
    <rPh sb="14" eb="15">
      <t>ネン</t>
    </rPh>
    <phoneticPr fontId="2"/>
  </si>
  <si>
    <t>令和１２年度</t>
    <rPh sb="0" eb="2">
      <t>レイワ</t>
    </rPh>
    <rPh sb="4" eb="6">
      <t>ネンド</t>
    </rPh>
    <phoneticPr fontId="2"/>
  </si>
  <si>
    <t>令和１２年４月１日～令和１３年３月３１日</t>
    <rPh sb="0" eb="2">
      <t>レイワ</t>
    </rPh>
    <rPh sb="10" eb="12">
      <t>レイワ</t>
    </rPh>
    <rPh sb="14" eb="15">
      <t>ネン</t>
    </rPh>
    <phoneticPr fontId="2"/>
  </si>
  <si>
    <t>　維持管理・省エネルギー効果検証費　合計</t>
    <rPh sb="1" eb="3">
      <t>イジ</t>
    </rPh>
    <rPh sb="3" eb="5">
      <t>カンリ</t>
    </rPh>
    <rPh sb="6" eb="7">
      <t>ショウ</t>
    </rPh>
    <rPh sb="12" eb="14">
      <t>コウカ</t>
    </rPh>
    <rPh sb="14" eb="16">
      <t>ケンショウ</t>
    </rPh>
    <rPh sb="16" eb="17">
      <t>ヒ</t>
    </rPh>
    <rPh sb="18" eb="20">
      <t>ゴウケイ</t>
    </rPh>
    <phoneticPr fontId="2"/>
  </si>
  <si>
    <t>施設No.1に含むため入力不要</t>
    <rPh sb="11" eb="15">
      <t>ニュウリョクフヨウ</t>
    </rPh>
    <phoneticPr fontId="1"/>
  </si>
  <si>
    <t>Ｅメール</t>
    <phoneticPr fontId="2"/>
  </si>
  <si>
    <t>総事業費</t>
    <rPh sb="0" eb="4">
      <t>ソウジギョウヒ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</si>
</sst>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F800]dddd\,\ mmmm\ dd\,\ yyyy"/>
    <numFmt numFmtId="178" formatCode="&quot;¥&quot;#,##0&quot;円&quot;"/>
    <numFmt numFmtId="179" formatCode="#,##0&quot;円&quot;"/>
  </numFmts>
  <fonts count="27">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rgb="FF000000"/>
      <name val="游ゴシック"/>
      <family val="3"/>
      <charset val="128"/>
      <scheme val="minor"/>
    </font>
    <font>
      <sz val="11"/>
      <color theme="1"/>
      <name val="メイリオ"/>
      <family val="3"/>
      <charset val="128"/>
    </font>
    <font>
      <sz val="11"/>
      <color theme="1"/>
      <name val="游ゴシック"/>
      <family val="2"/>
      <charset val="128"/>
      <scheme val="minor"/>
    </font>
    <font>
      <sz val="11"/>
      <name val="ＭＳ Ｐゴシック"/>
      <family val="3"/>
      <charset val="128"/>
    </font>
    <font>
      <sz val="11"/>
      <name val="游ゴシック"/>
      <family val="3"/>
      <charset val="128"/>
    </font>
    <font>
      <sz val="11"/>
      <name val="游ゴシック"/>
      <family val="3"/>
      <charset val="128"/>
      <scheme val="minor"/>
    </font>
    <font>
      <sz val="11"/>
      <name val="游ゴシック"/>
      <family val="2"/>
      <charset val="128"/>
      <scheme val="minor"/>
    </font>
    <font>
      <sz val="12"/>
      <name val="游ゴシック"/>
      <family val="3"/>
      <charset val="128"/>
      <scheme val="minor"/>
    </font>
    <font>
      <sz val="10.5"/>
      <name val="游ゴシック"/>
      <family val="3"/>
      <charset val="128"/>
      <scheme val="minor"/>
    </font>
    <font>
      <sz val="12"/>
      <name val="游ゴシック"/>
      <family val="2"/>
      <charset val="128"/>
      <scheme val="minor"/>
    </font>
    <font>
      <sz val="10.5"/>
      <color theme="1"/>
      <name val="游ゴシック"/>
      <family val="3"/>
      <charset val="128"/>
    </font>
    <font>
      <b/>
      <sz val="9"/>
      <color indexed="81"/>
      <name val="MS P ゴシック"/>
      <family val="3"/>
      <charset val="128"/>
    </font>
    <font>
      <sz val="9"/>
      <name val="游ゴシック"/>
      <family val="3"/>
      <charset val="128"/>
      <scheme val="minor"/>
    </font>
    <font>
      <b/>
      <sz val="12"/>
      <name val="游ゴシック"/>
      <family val="3"/>
      <charset val="128"/>
      <scheme val="minor"/>
    </font>
    <font>
      <sz val="11"/>
      <color theme="1"/>
      <name val="游ゴシック"/>
      <family val="3"/>
      <charset val="128"/>
      <scheme val="minor"/>
    </font>
    <font>
      <b/>
      <sz val="18"/>
      <color theme="1"/>
      <name val="BIZ UD明朝 Medium"/>
      <family val="1"/>
      <charset val="128"/>
    </font>
    <font>
      <sz val="11"/>
      <color theme="1"/>
      <name val="ＭＳ 明朝"/>
      <family val="1"/>
      <charset val="128"/>
    </font>
    <font>
      <sz val="11"/>
      <color theme="1"/>
      <name val="BIZ UD明朝 Medium"/>
      <family val="1"/>
      <charset val="128"/>
    </font>
    <font>
      <sz val="11"/>
      <color theme="1"/>
      <name val="ＭＳ ゴシック"/>
      <family val="3"/>
      <charset val="128"/>
    </font>
    <font>
      <sz val="11"/>
      <color theme="0" tint="-0.24991607409894101"/>
      <name val="BIZ UD明朝 Medium"/>
      <family val="1"/>
      <charset val="128"/>
    </font>
    <font>
      <b/>
      <sz val="12"/>
      <color theme="1"/>
      <name val="BIZ UD明朝 Medium"/>
      <family val="1"/>
      <charset val="128"/>
    </font>
    <font>
      <sz val="8"/>
      <color theme="1"/>
      <name val="BIZ UD明朝 Medium"/>
      <family val="1"/>
      <charset val="128"/>
    </font>
    <font>
      <b/>
      <sz val="16"/>
      <color theme="1"/>
      <name val="BIZ UD明朝 Medium"/>
      <family val="1"/>
      <charset val="128"/>
    </font>
    <font>
      <sz val="12"/>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3285927915285"/>
        <bgColor indexed="64"/>
      </patternFill>
    </fill>
    <fill>
      <patternFill patternType="solid">
        <fgColor theme="0" tint="-0.14999847407452621"/>
        <bgColor indexed="64"/>
      </patternFill>
    </fill>
  </fills>
  <borders count="95">
    <border>
      <left/>
      <right/>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medium">
        <color indexed="64"/>
      </right>
      <top style="medium">
        <color indexed="64"/>
      </top>
      <bottom/>
      <diagonal/>
    </border>
    <border>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medium">
        <color indexed="64"/>
      </bottom>
      <diagonal/>
    </border>
    <border>
      <left style="hair">
        <color indexed="64"/>
      </left>
      <right/>
      <top style="hair">
        <color indexed="64"/>
      </top>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double">
        <color auto="1"/>
      </left>
      <right style="hair">
        <color auto="1"/>
      </right>
      <top style="hair">
        <color auto="1"/>
      </top>
      <bottom/>
      <diagonal/>
    </border>
    <border>
      <left style="double">
        <color auto="1"/>
      </left>
      <right style="hair">
        <color auto="1"/>
      </right>
      <top/>
      <bottom style="hair">
        <color auto="1"/>
      </bottom>
      <diagonal/>
    </border>
    <border>
      <left/>
      <right style="hair">
        <color indexed="64"/>
      </right>
      <top style="hair">
        <color indexed="64"/>
      </top>
      <bottom/>
      <diagonal/>
    </border>
    <border>
      <left style="medium">
        <color indexed="64"/>
      </left>
      <right style="medium">
        <color indexed="64"/>
      </right>
      <top style="hair">
        <color indexed="64"/>
      </top>
      <bottom/>
      <diagonal/>
    </border>
    <border>
      <left style="hair">
        <color auto="1"/>
      </left>
      <right style="double">
        <color auto="1"/>
      </right>
      <top style="double">
        <color auto="1"/>
      </top>
      <bottom style="hair">
        <color auto="1"/>
      </bottom>
      <diagonal/>
    </border>
    <border>
      <left style="hair">
        <color auto="1"/>
      </left>
      <right style="double">
        <color auto="1"/>
      </right>
      <top style="hair">
        <color indexed="64"/>
      </top>
      <bottom style="hair">
        <color indexed="64"/>
      </bottom>
      <diagonal/>
    </border>
    <border>
      <left style="hair">
        <color auto="1"/>
      </left>
      <right style="double">
        <color auto="1"/>
      </right>
      <top style="hair">
        <color indexed="64"/>
      </top>
      <bottom/>
      <diagonal/>
    </border>
    <border>
      <left style="hair">
        <color auto="1"/>
      </left>
      <right style="double">
        <color auto="1"/>
      </right>
      <top/>
      <bottom style="hair">
        <color indexed="64"/>
      </bottom>
      <diagonal/>
    </border>
    <border>
      <left style="hair">
        <color auto="1"/>
      </left>
      <right style="double">
        <color auto="1"/>
      </right>
      <top style="hair">
        <color auto="1"/>
      </top>
      <bottom style="double">
        <color auto="1"/>
      </bottom>
      <diagonal/>
    </border>
    <border>
      <left style="medium">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bottom/>
      <diagonal/>
    </border>
    <border>
      <left style="medium">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xf numFmtId="0" fontId="3" fillId="0" borderId="0">
      <alignment vertical="center"/>
    </xf>
    <xf numFmtId="0" fontId="17" fillId="0" borderId="0">
      <alignment vertical="center"/>
    </xf>
  </cellStyleXfs>
  <cellXfs count="208">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10" fillId="0" borderId="31" xfId="0" applyFont="1" applyBorder="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0" fillId="0" borderId="32" xfId="0" applyFont="1" applyBorder="1" applyAlignment="1">
      <alignment horizontal="center" vertical="center"/>
    </xf>
    <xf numFmtId="0" fontId="10" fillId="0" borderId="25" xfId="0" applyFont="1" applyBorder="1">
      <alignment vertical="center"/>
    </xf>
    <xf numFmtId="0" fontId="10" fillId="0" borderId="0" xfId="0" applyFont="1">
      <alignment vertical="center"/>
    </xf>
    <xf numFmtId="0" fontId="10" fillId="0" borderId="4" xfId="0" applyFont="1" applyBorder="1" applyAlignment="1">
      <alignment horizontal="center" vertical="center"/>
    </xf>
    <xf numFmtId="0" fontId="10" fillId="0" borderId="26" xfId="0" applyFont="1" applyBorder="1" applyAlignment="1">
      <alignment horizontal="center" vertical="center"/>
    </xf>
    <xf numFmtId="0" fontId="10" fillId="0" borderId="7" xfId="0" applyFont="1" applyBorder="1" applyAlignment="1">
      <alignment horizontal="center" vertical="center"/>
    </xf>
    <xf numFmtId="0" fontId="10" fillId="0" borderId="29"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8" fillId="0" borderId="10" xfId="0" applyFont="1" applyBorder="1">
      <alignment vertical="center"/>
    </xf>
    <xf numFmtId="38" fontId="8" fillId="2" borderId="11" xfId="1" applyFont="1" applyFill="1" applyBorder="1" applyAlignment="1">
      <alignment vertical="center"/>
    </xf>
    <xf numFmtId="10" fontId="8" fillId="0" borderId="27" xfId="2" applyNumberFormat="1" applyFont="1" applyFill="1" applyBorder="1" applyAlignment="1">
      <alignment vertical="center"/>
    </xf>
    <xf numFmtId="176" fontId="8" fillId="0" borderId="11" xfId="1" applyNumberFormat="1" applyFont="1" applyFill="1" applyBorder="1" applyAlignment="1">
      <alignment vertical="center"/>
    </xf>
    <xf numFmtId="9" fontId="8" fillId="0" borderId="27" xfId="2" applyFont="1" applyFill="1" applyBorder="1" applyAlignment="1">
      <alignment vertical="center"/>
    </xf>
    <xf numFmtId="38" fontId="8" fillId="0" borderId="31" xfId="1" applyFont="1" applyFill="1" applyBorder="1" applyAlignment="1">
      <alignment vertical="center"/>
    </xf>
    <xf numFmtId="38" fontId="8" fillId="0" borderId="0" xfId="1" applyFont="1" applyFill="1" applyBorder="1" applyAlignment="1">
      <alignment vertical="center"/>
    </xf>
    <xf numFmtId="0" fontId="8" fillId="0" borderId="12" xfId="0" applyFont="1" applyBorder="1">
      <alignment vertical="center"/>
    </xf>
    <xf numFmtId="10" fontId="8" fillId="0" borderId="14" xfId="2" applyNumberFormat="1" applyFont="1" applyFill="1" applyBorder="1" applyAlignment="1">
      <alignment vertical="center"/>
    </xf>
    <xf numFmtId="176" fontId="8" fillId="0" borderId="13" xfId="1" applyNumberFormat="1" applyFont="1" applyFill="1" applyBorder="1" applyAlignment="1">
      <alignment vertical="center"/>
    </xf>
    <xf numFmtId="9" fontId="8" fillId="0" borderId="14" xfId="2" applyFont="1" applyFill="1" applyBorder="1" applyAlignment="1">
      <alignment vertical="center"/>
    </xf>
    <xf numFmtId="38" fontId="8" fillId="0" borderId="33" xfId="1" applyFont="1" applyFill="1" applyBorder="1" applyAlignment="1">
      <alignment vertical="center"/>
    </xf>
    <xf numFmtId="38" fontId="8" fillId="0" borderId="0" xfId="1" applyFont="1" applyAlignment="1">
      <alignment vertical="center"/>
    </xf>
    <xf numFmtId="0" fontId="8" fillId="0" borderId="17" xfId="0" applyFont="1" applyBorder="1">
      <alignment vertical="center"/>
    </xf>
    <xf numFmtId="38" fontId="8" fillId="0" borderId="18" xfId="1" applyFont="1" applyFill="1" applyBorder="1" applyAlignment="1">
      <alignment vertical="center"/>
    </xf>
    <xf numFmtId="10" fontId="8" fillId="0" borderId="19" xfId="2" applyNumberFormat="1" applyFont="1" applyFill="1" applyBorder="1" applyAlignment="1">
      <alignment vertical="center"/>
    </xf>
    <xf numFmtId="176" fontId="8" fillId="0" borderId="18" xfId="1" applyNumberFormat="1" applyFont="1" applyFill="1" applyBorder="1" applyAlignment="1">
      <alignment vertical="center"/>
    </xf>
    <xf numFmtId="9" fontId="8" fillId="0" borderId="19" xfId="2" applyFont="1" applyFill="1" applyBorder="1" applyAlignment="1">
      <alignment vertical="center"/>
    </xf>
    <xf numFmtId="38" fontId="8" fillId="0" borderId="20" xfId="1" applyFont="1" applyFill="1" applyBorder="1" applyAlignment="1">
      <alignment vertical="center"/>
    </xf>
    <xf numFmtId="0" fontId="8" fillId="0" borderId="52" xfId="0" applyFont="1" applyBorder="1">
      <alignment vertical="center"/>
    </xf>
    <xf numFmtId="0" fontId="8" fillId="0" borderId="53" xfId="0" applyFont="1" applyBorder="1">
      <alignment vertical="center"/>
    </xf>
    <xf numFmtId="0" fontId="8" fillId="0" borderId="16" xfId="0" applyFont="1" applyBorder="1">
      <alignment vertical="center"/>
    </xf>
    <xf numFmtId="38" fontId="8" fillId="2" borderId="7" xfId="1" applyFont="1" applyFill="1" applyBorder="1" applyAlignment="1">
      <alignment vertical="center"/>
    </xf>
    <xf numFmtId="10" fontId="8" fillId="0" borderId="28" xfId="2" applyNumberFormat="1" applyFont="1" applyFill="1" applyBorder="1" applyAlignment="1">
      <alignment vertical="center"/>
    </xf>
    <xf numFmtId="0" fontId="8" fillId="0" borderId="21" xfId="0" applyFont="1" applyBorder="1">
      <alignment vertical="center"/>
    </xf>
    <xf numFmtId="38" fontId="8" fillId="0" borderId="46" xfId="1" applyFont="1" applyFill="1" applyBorder="1" applyAlignment="1">
      <alignment vertical="center"/>
    </xf>
    <xf numFmtId="38" fontId="8" fillId="0" borderId="2" xfId="1" applyFont="1" applyFill="1" applyBorder="1" applyAlignment="1">
      <alignment vertical="center"/>
    </xf>
    <xf numFmtId="10" fontId="8" fillId="0" borderId="21" xfId="2" applyNumberFormat="1" applyFont="1" applyFill="1" applyBorder="1" applyAlignment="1">
      <alignment vertical="center"/>
    </xf>
    <xf numFmtId="176" fontId="8" fillId="0" borderId="46" xfId="1" applyNumberFormat="1" applyFont="1" applyFill="1" applyBorder="1" applyAlignment="1">
      <alignment vertical="center"/>
    </xf>
    <xf numFmtId="9" fontId="8" fillId="0" borderId="2" xfId="2" applyFont="1" applyFill="1" applyBorder="1" applyAlignment="1">
      <alignment vertical="center"/>
    </xf>
    <xf numFmtId="38" fontId="8" fillId="0" borderId="21" xfId="1" applyFont="1" applyFill="1" applyBorder="1" applyAlignment="1">
      <alignment vertical="center"/>
    </xf>
    <xf numFmtId="0" fontId="8" fillId="0" borderId="40" xfId="0" applyFont="1" applyBorder="1" applyAlignment="1">
      <alignment horizontal="center" vertical="center"/>
    </xf>
    <xf numFmtId="0" fontId="8" fillId="0" borderId="38" xfId="0" applyFont="1" applyBorder="1" applyAlignment="1">
      <alignment horizontal="center" vertical="center"/>
    </xf>
    <xf numFmtId="0" fontId="8" fillId="0" borderId="15" xfId="0" applyFont="1" applyBorder="1" applyAlignment="1">
      <alignment horizontal="center" vertical="center"/>
    </xf>
    <xf numFmtId="0" fontId="8" fillId="0" borderId="20" xfId="0" applyFont="1" applyBorder="1">
      <alignment vertical="center"/>
    </xf>
    <xf numFmtId="0" fontId="8" fillId="0" borderId="47" xfId="0" applyFont="1" applyBorder="1" applyAlignment="1">
      <alignment horizontal="center" vertical="center"/>
    </xf>
    <xf numFmtId="0" fontId="7" fillId="0" borderId="34" xfId="0" applyFont="1" applyBorder="1">
      <alignment vertical="center"/>
    </xf>
    <xf numFmtId="2" fontId="8" fillId="0" borderId="43" xfId="0" applyNumberFormat="1" applyFont="1" applyBorder="1">
      <alignment vertical="center"/>
    </xf>
    <xf numFmtId="2" fontId="8" fillId="0" borderId="0" xfId="0" applyNumberFormat="1" applyFont="1">
      <alignment vertical="center"/>
    </xf>
    <xf numFmtId="0" fontId="7" fillId="0" borderId="35" xfId="0" applyFont="1" applyBorder="1" applyAlignment="1">
      <alignment horizontal="right" vertical="center"/>
    </xf>
    <xf numFmtId="0" fontId="7" fillId="0" borderId="41" xfId="0" applyFont="1" applyBorder="1" applyAlignment="1">
      <alignment horizontal="right" vertical="center"/>
    </xf>
    <xf numFmtId="0" fontId="7" fillId="0" borderId="0" xfId="0" applyFont="1" applyAlignment="1">
      <alignment horizontal="right" vertical="center"/>
    </xf>
    <xf numFmtId="38" fontId="8" fillId="2" borderId="13" xfId="1" applyFont="1" applyFill="1" applyBorder="1" applyAlignment="1">
      <alignment vertical="center"/>
    </xf>
    <xf numFmtId="0" fontId="8" fillId="0" borderId="39" xfId="0" applyFont="1" applyBorder="1" applyAlignment="1">
      <alignment horizontal="center" vertical="center"/>
    </xf>
    <xf numFmtId="0" fontId="8" fillId="0" borderId="37" xfId="0" applyFont="1" applyBorder="1" applyAlignment="1">
      <alignment horizontal="center" vertical="center"/>
    </xf>
    <xf numFmtId="3" fontId="13" fillId="0" borderId="0" xfId="0" applyNumberFormat="1" applyFont="1">
      <alignment vertical="center"/>
    </xf>
    <xf numFmtId="38" fontId="7" fillId="0" borderId="27" xfId="1" applyFont="1" applyBorder="1" applyAlignment="1">
      <alignment vertical="center"/>
    </xf>
    <xf numFmtId="38" fontId="7" fillId="0" borderId="12" xfId="0" applyNumberFormat="1" applyFont="1" applyBorder="1">
      <alignment vertical="center"/>
    </xf>
    <xf numFmtId="38" fontId="7" fillId="0" borderId="14" xfId="0" applyNumberFormat="1" applyFont="1" applyBorder="1">
      <alignment vertical="center"/>
    </xf>
    <xf numFmtId="10" fontId="8" fillId="0" borderId="26" xfId="2" applyNumberFormat="1" applyFont="1" applyFill="1" applyBorder="1" applyAlignment="1">
      <alignment vertical="center"/>
    </xf>
    <xf numFmtId="176" fontId="8" fillId="0" borderId="7" xfId="1" applyNumberFormat="1" applyFont="1" applyFill="1" applyBorder="1" applyAlignment="1">
      <alignment vertical="center"/>
    </xf>
    <xf numFmtId="9" fontId="8" fillId="0" borderId="26" xfId="2" applyFont="1" applyFill="1" applyBorder="1" applyAlignment="1">
      <alignment vertical="center"/>
    </xf>
    <xf numFmtId="38" fontId="8" fillId="0" borderId="60" xfId="1" applyFont="1" applyFill="1" applyBorder="1" applyAlignment="1">
      <alignment vertical="center"/>
    </xf>
    <xf numFmtId="0" fontId="10" fillId="2" borderId="4" xfId="0" applyFont="1" applyFill="1" applyBorder="1" applyAlignment="1">
      <alignment horizontal="center" vertical="center"/>
    </xf>
    <xf numFmtId="0" fontId="15" fillId="0" borderId="41" xfId="0" applyFont="1" applyBorder="1" applyAlignment="1">
      <alignment horizontal="left" vertical="center" wrapText="1"/>
    </xf>
    <xf numFmtId="0" fontId="8"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8" fillId="0" borderId="61" xfId="0" applyFont="1" applyBorder="1">
      <alignment vertical="center"/>
    </xf>
    <xf numFmtId="0" fontId="19" fillId="0" borderId="0" xfId="5" applyFont="1">
      <alignment vertical="center"/>
    </xf>
    <xf numFmtId="0" fontId="20" fillId="0" borderId="0" xfId="5" applyFont="1" applyAlignment="1">
      <alignment horizontal="center" vertical="center"/>
    </xf>
    <xf numFmtId="0" fontId="21" fillId="0" borderId="0" xfId="5" applyFont="1">
      <alignment vertical="center"/>
    </xf>
    <xf numFmtId="0" fontId="20" fillId="0" borderId="0" xfId="5" applyFont="1">
      <alignment vertical="center"/>
    </xf>
    <xf numFmtId="177" fontId="20" fillId="0" borderId="0" xfId="5" applyNumberFormat="1" applyFont="1" applyAlignment="1">
      <alignment horizontal="distributed" vertical="center" indent="1"/>
    </xf>
    <xf numFmtId="178" fontId="24" fillId="0" borderId="66" xfId="5" applyNumberFormat="1" applyFont="1" applyBorder="1" applyAlignment="1">
      <alignment horizontal="right" vertical="center"/>
    </xf>
    <xf numFmtId="178" fontId="24" fillId="0" borderId="67" xfId="5" applyNumberFormat="1" applyFont="1" applyBorder="1" applyAlignment="1">
      <alignment horizontal="right" vertical="center"/>
    </xf>
    <xf numFmtId="178" fontId="24" fillId="0" borderId="68" xfId="5" applyNumberFormat="1" applyFont="1" applyBorder="1" applyAlignment="1">
      <alignment horizontal="right" vertical="center"/>
    </xf>
    <xf numFmtId="178" fontId="24" fillId="0" borderId="69" xfId="5" applyNumberFormat="1" applyFont="1" applyBorder="1" applyAlignment="1">
      <alignment horizontal="right" vertical="center"/>
    </xf>
    <xf numFmtId="178" fontId="24" fillId="0" borderId="70" xfId="5" applyNumberFormat="1" applyFont="1" applyBorder="1" applyAlignment="1">
      <alignment horizontal="right" vertical="center"/>
    </xf>
    <xf numFmtId="0" fontId="20" fillId="0" borderId="36" xfId="5" applyFont="1" applyBorder="1">
      <alignment vertical="center"/>
    </xf>
    <xf numFmtId="0" fontId="20" fillId="0" borderId="84" xfId="5" applyFont="1" applyBorder="1">
      <alignment vertical="center"/>
    </xf>
    <xf numFmtId="38" fontId="8" fillId="5" borderId="13" xfId="1" applyFont="1" applyFill="1" applyBorder="1" applyAlignment="1">
      <alignment vertical="center"/>
    </xf>
    <xf numFmtId="10" fontId="8" fillId="5" borderId="14" xfId="2" applyNumberFormat="1" applyFont="1" applyFill="1" applyBorder="1" applyAlignment="1">
      <alignment vertical="center"/>
    </xf>
    <xf numFmtId="9" fontId="8" fillId="5" borderId="14" xfId="2" applyFont="1" applyFill="1" applyBorder="1" applyAlignment="1">
      <alignment vertical="center"/>
    </xf>
    <xf numFmtId="38" fontId="8" fillId="5" borderId="33" xfId="1" applyFont="1" applyFill="1" applyBorder="1" applyAlignment="1">
      <alignment vertical="center"/>
    </xf>
    <xf numFmtId="0" fontId="26" fillId="0" borderId="4" xfId="0" applyFont="1" applyBorder="1" applyAlignment="1">
      <alignment horizontal="center" vertical="center"/>
    </xf>
    <xf numFmtId="38" fontId="17" fillId="0" borderId="11" xfId="1" applyFont="1" applyFill="1" applyBorder="1" applyAlignment="1">
      <alignment vertical="center"/>
    </xf>
    <xf numFmtId="38" fontId="17" fillId="0" borderId="13" xfId="1" applyFont="1" applyFill="1" applyBorder="1" applyAlignment="1">
      <alignment vertical="center"/>
    </xf>
    <xf numFmtId="38" fontId="17" fillId="5" borderId="13" xfId="1" applyFont="1" applyFill="1" applyBorder="1" applyAlignment="1">
      <alignment vertical="center"/>
    </xf>
    <xf numFmtId="38" fontId="17" fillId="0" borderId="7" xfId="1" applyFont="1" applyFill="1" applyBorder="1" applyAlignment="1">
      <alignment vertical="center"/>
    </xf>
    <xf numFmtId="0" fontId="26" fillId="0" borderId="6" xfId="0" applyFont="1" applyBorder="1" applyAlignment="1">
      <alignment horizontal="center" vertical="center"/>
    </xf>
    <xf numFmtId="176" fontId="17" fillId="0" borderId="22" xfId="2" applyNumberFormat="1" applyFont="1" applyFill="1" applyBorder="1" applyAlignment="1">
      <alignment vertical="center"/>
    </xf>
    <xf numFmtId="0" fontId="17" fillId="0" borderId="0" xfId="0" applyFont="1">
      <alignment vertical="center"/>
    </xf>
    <xf numFmtId="176" fontId="17" fillId="5" borderId="22" xfId="2" applyNumberFormat="1" applyFont="1" applyFill="1" applyBorder="1" applyAlignment="1">
      <alignment vertical="center"/>
    </xf>
    <xf numFmtId="176" fontId="17" fillId="0" borderId="59" xfId="2" applyNumberFormat="1" applyFont="1" applyFill="1" applyBorder="1" applyAlignment="1">
      <alignment vertical="center"/>
    </xf>
    <xf numFmtId="176" fontId="17" fillId="0" borderId="17" xfId="2" applyNumberFormat="1" applyFont="1" applyFill="1" applyBorder="1" applyAlignment="1">
      <alignment vertical="center"/>
    </xf>
    <xf numFmtId="176" fontId="17" fillId="0" borderId="21" xfId="2" applyNumberFormat="1" applyFont="1" applyFill="1" applyBorder="1" applyAlignment="1">
      <alignment vertical="center"/>
    </xf>
    <xf numFmtId="176" fontId="17" fillId="0" borderId="10" xfId="2" applyNumberFormat="1" applyFont="1" applyFill="1" applyBorder="1" applyAlignment="1">
      <alignment vertical="center"/>
    </xf>
    <xf numFmtId="0" fontId="7" fillId="0" borderId="0" xfId="0" applyFont="1">
      <alignment vertical="center"/>
    </xf>
    <xf numFmtId="0" fontId="8" fillId="0" borderId="62" xfId="0" applyFont="1" applyBorder="1">
      <alignment vertical="center"/>
    </xf>
    <xf numFmtId="38" fontId="8" fillId="0" borderId="13" xfId="0" applyNumberFormat="1" applyFont="1" applyBorder="1">
      <alignment vertical="center"/>
    </xf>
    <xf numFmtId="0" fontId="8" fillId="0" borderId="54" xfId="0" applyFont="1" applyBorder="1">
      <alignment vertical="center"/>
    </xf>
    <xf numFmtId="0" fontId="8" fillId="0" borderId="13" xfId="0" applyFont="1" applyBorder="1">
      <alignment vertical="center"/>
    </xf>
    <xf numFmtId="38" fontId="8" fillId="2" borderId="13" xfId="1" applyFont="1" applyFill="1" applyBorder="1" applyAlignment="1">
      <alignment vertical="center"/>
    </xf>
    <xf numFmtId="0" fontId="8" fillId="0" borderId="65" xfId="0" applyFont="1" applyBorder="1">
      <alignment vertical="center"/>
    </xf>
    <xf numFmtId="0" fontId="8" fillId="0" borderId="56" xfId="0" applyFont="1" applyBorder="1">
      <alignment vertical="center"/>
    </xf>
    <xf numFmtId="38" fontId="8" fillId="3" borderId="13" xfId="1" applyFont="1" applyFill="1" applyBorder="1" applyAlignment="1">
      <alignment vertical="center"/>
    </xf>
    <xf numFmtId="38" fontId="8" fillId="3" borderId="56" xfId="1" applyFont="1" applyFill="1" applyBorder="1" applyAlignment="1">
      <alignment vertical="center"/>
    </xf>
    <xf numFmtId="0" fontId="8" fillId="0" borderId="55" xfId="0" applyFont="1" applyBorder="1">
      <alignment vertical="center"/>
    </xf>
    <xf numFmtId="38" fontId="17" fillId="3" borderId="13" xfId="1" applyFont="1" applyFill="1" applyBorder="1" applyAlignment="1">
      <alignment vertical="center"/>
    </xf>
    <xf numFmtId="0" fontId="8" fillId="0" borderId="63" xfId="0" applyFont="1" applyBorder="1">
      <alignment vertical="center"/>
    </xf>
    <xf numFmtId="0" fontId="8" fillId="0" borderId="64" xfId="0" applyFont="1" applyBorder="1">
      <alignment vertical="center"/>
    </xf>
    <xf numFmtId="38" fontId="8" fillId="0" borderId="7" xfId="0" applyNumberFormat="1" applyFont="1" applyBorder="1">
      <alignment vertical="center"/>
    </xf>
    <xf numFmtId="38" fontId="8" fillId="0" borderId="8" xfId="0" applyNumberFormat="1" applyFont="1" applyBorder="1">
      <alignment vertical="center"/>
    </xf>
    <xf numFmtId="0" fontId="8" fillId="0" borderId="54" xfId="0" applyFont="1" applyBorder="1" applyAlignment="1">
      <alignment vertical="center" wrapText="1"/>
    </xf>
    <xf numFmtId="0" fontId="8" fillId="0" borderId="57" xfId="0" applyFont="1" applyBorder="1">
      <alignment vertical="center"/>
    </xf>
    <xf numFmtId="0" fontId="8" fillId="0" borderId="58" xfId="0" applyFont="1" applyBorder="1">
      <alignment vertical="center"/>
    </xf>
    <xf numFmtId="0" fontId="12" fillId="0" borderId="1" xfId="0" applyFont="1" applyBorder="1" applyAlignment="1">
      <alignment horizontal="center" vertical="center"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49" xfId="0" applyFont="1" applyBorder="1" applyAlignment="1">
      <alignment horizontal="center" vertical="center"/>
    </xf>
    <xf numFmtId="0" fontId="10" fillId="0" borderId="23" xfId="0" applyFont="1" applyBorder="1" applyAlignment="1">
      <alignment horizontal="center" vertical="center"/>
    </xf>
    <xf numFmtId="0" fontId="10" fillId="0" borderId="43" xfId="0" applyFont="1" applyBorder="1" applyAlignment="1">
      <alignment horizontal="center" vertical="center"/>
    </xf>
    <xf numFmtId="3" fontId="10" fillId="0" borderId="50" xfId="0" applyNumberFormat="1" applyFont="1" applyBorder="1" applyAlignment="1">
      <alignment horizontal="center" vertical="center"/>
    </xf>
    <xf numFmtId="3" fontId="10" fillId="0" borderId="30" xfId="0" applyNumberFormat="1" applyFont="1" applyBorder="1" applyAlignment="1">
      <alignment horizontal="center" vertical="center"/>
    </xf>
    <xf numFmtId="0" fontId="10" fillId="0" borderId="51" xfId="0" applyFont="1" applyBorder="1" applyAlignment="1">
      <alignment horizontal="center" vertical="center"/>
    </xf>
    <xf numFmtId="0" fontId="10" fillId="0" borderId="40" xfId="0" applyFont="1" applyBorder="1" applyAlignment="1">
      <alignment horizontal="center" vertical="center"/>
    </xf>
    <xf numFmtId="4" fontId="10" fillId="0" borderId="23" xfId="0" applyNumberFormat="1" applyFont="1" applyBorder="1" applyAlignment="1">
      <alignment horizontal="center" vertical="center"/>
    </xf>
    <xf numFmtId="0" fontId="8" fillId="0" borderId="10" xfId="0" applyFont="1" applyBorder="1" applyAlignment="1">
      <alignment horizontal="center" vertical="center"/>
    </xf>
    <xf numFmtId="0" fontId="8" fillId="0" borderId="27" xfId="0" applyFont="1" applyBorder="1" applyAlignment="1">
      <alignment horizontal="center" vertical="center"/>
    </xf>
    <xf numFmtId="0" fontId="8" fillId="0" borderId="39" xfId="0" applyFont="1" applyBorder="1" applyAlignment="1">
      <alignment horizontal="center" vertical="center"/>
    </xf>
    <xf numFmtId="0" fontId="8" fillId="0" borderId="41" xfId="0" applyFont="1" applyBorder="1" applyAlignment="1">
      <alignment horizontal="center" vertical="center"/>
    </xf>
    <xf numFmtId="0" fontId="8" fillId="0" borderId="25" xfId="0" applyFont="1" applyBorder="1" applyAlignment="1">
      <alignment horizontal="center" vertical="center"/>
    </xf>
    <xf numFmtId="0" fontId="8" fillId="0" borderId="48" xfId="0" applyFont="1" applyBorder="1" applyAlignment="1">
      <alignment horizontal="center" vertical="center"/>
    </xf>
    <xf numFmtId="0" fontId="8" fillId="0" borderId="44" xfId="0" applyFont="1" applyBorder="1" applyAlignment="1">
      <alignment horizontal="center" vertical="center"/>
    </xf>
    <xf numFmtId="0" fontId="8" fillId="0" borderId="37" xfId="0" applyFont="1" applyBorder="1" applyAlignment="1">
      <alignment horizontal="center" vertical="center"/>
    </xf>
    <xf numFmtId="0" fontId="8" fillId="0" borderId="45" xfId="0" applyFont="1" applyBorder="1" applyAlignment="1">
      <alignment horizontal="center" vertical="center"/>
    </xf>
    <xf numFmtId="2" fontId="7" fillId="0" borderId="40" xfId="0" applyNumberFormat="1" applyFont="1" applyBorder="1" applyAlignment="1">
      <alignment horizontal="center" vertical="center"/>
    </xf>
    <xf numFmtId="2" fontId="7" fillId="0" borderId="43" xfId="0" applyNumberFormat="1" applyFont="1" applyBorder="1" applyAlignment="1">
      <alignment horizontal="center" vertical="center"/>
    </xf>
    <xf numFmtId="2" fontId="7" fillId="0" borderId="38" xfId="0" applyNumberFormat="1" applyFont="1" applyBorder="1" applyAlignment="1">
      <alignment horizontal="center" vertical="center"/>
    </xf>
    <xf numFmtId="2" fontId="7" fillId="0" borderId="42" xfId="0" applyNumberFormat="1" applyFont="1" applyBorder="1" applyAlignment="1">
      <alignment horizontal="center" vertical="center"/>
    </xf>
    <xf numFmtId="10" fontId="7" fillId="0" borderId="38" xfId="2" applyNumberFormat="1" applyFont="1" applyBorder="1" applyAlignment="1">
      <alignment horizontal="center" vertical="center"/>
    </xf>
    <xf numFmtId="10" fontId="7" fillId="0" borderId="42" xfId="2" applyNumberFormat="1" applyFont="1" applyBorder="1" applyAlignment="1">
      <alignment horizontal="center" vertical="center"/>
    </xf>
    <xf numFmtId="10" fontId="7" fillId="0" borderId="40" xfId="2" applyNumberFormat="1" applyFont="1" applyBorder="1" applyAlignment="1">
      <alignment horizontal="center" vertical="center"/>
    </xf>
    <xf numFmtId="10" fontId="7" fillId="0" borderId="43" xfId="2" applyNumberFormat="1" applyFont="1" applyBorder="1" applyAlignment="1">
      <alignment horizontal="center" vertical="center"/>
    </xf>
    <xf numFmtId="0" fontId="20" fillId="0" borderId="0" xfId="5" applyFont="1" applyAlignment="1">
      <alignment horizontal="distributed" vertical="center"/>
    </xf>
    <xf numFmtId="0" fontId="20" fillId="0" borderId="0" xfId="5" applyFont="1" applyAlignment="1">
      <alignment horizontal="left" vertical="center" indent="1" shrinkToFit="1"/>
    </xf>
    <xf numFmtId="0" fontId="18" fillId="0" borderId="0" xfId="5" applyFont="1" applyAlignment="1">
      <alignment horizontal="center" vertical="center"/>
    </xf>
    <xf numFmtId="58" fontId="20" fillId="0" borderId="0" xfId="5" applyNumberFormat="1" applyFont="1" applyAlignment="1">
      <alignment horizontal="right" vertical="center"/>
    </xf>
    <xf numFmtId="0" fontId="20" fillId="0" borderId="0" xfId="5" applyFont="1" applyAlignment="1">
      <alignment horizontal="left" vertical="center" wrapText="1" indent="1" shrinkToFit="1"/>
    </xf>
    <xf numFmtId="0" fontId="20" fillId="0" borderId="0" xfId="5" applyFont="1">
      <alignment vertical="center"/>
    </xf>
    <xf numFmtId="0" fontId="22" fillId="0" borderId="0" xfId="5" applyFont="1" applyAlignment="1">
      <alignment horizontal="center" vertical="center" shrinkToFit="1"/>
    </xf>
    <xf numFmtId="0" fontId="23" fillId="4" borderId="51" xfId="5" applyFont="1" applyFill="1" applyBorder="1" applyAlignment="1">
      <alignment horizontal="center" vertical="center"/>
    </xf>
    <xf numFmtId="0" fontId="23" fillId="4" borderId="21" xfId="5" applyFont="1" applyFill="1" applyBorder="1" applyAlignment="1">
      <alignment horizontal="center" vertical="center"/>
    </xf>
    <xf numFmtId="0" fontId="23" fillId="4" borderId="24" xfId="5" applyFont="1" applyFill="1" applyBorder="1" applyAlignment="1">
      <alignment horizontal="center" vertical="center"/>
    </xf>
    <xf numFmtId="0" fontId="23" fillId="4" borderId="71" xfId="5" applyFont="1" applyFill="1" applyBorder="1" applyAlignment="1">
      <alignment horizontal="center" vertical="center"/>
    </xf>
    <xf numFmtId="0" fontId="23" fillId="4" borderId="0" xfId="5" applyFont="1" applyFill="1" applyAlignment="1">
      <alignment horizontal="center" vertical="center"/>
    </xf>
    <xf numFmtId="0" fontId="23" fillId="4" borderId="25" xfId="5" applyFont="1" applyFill="1" applyBorder="1" applyAlignment="1">
      <alignment horizontal="center" vertical="center"/>
    </xf>
    <xf numFmtId="0" fontId="23" fillId="4" borderId="77" xfId="5" applyFont="1" applyFill="1" applyBorder="1" applyAlignment="1">
      <alignment horizontal="center" vertical="center"/>
    </xf>
    <xf numFmtId="0" fontId="23" fillId="4" borderId="78" xfId="5" applyFont="1" applyFill="1" applyBorder="1" applyAlignment="1">
      <alignment horizontal="center" vertical="center"/>
    </xf>
    <xf numFmtId="0" fontId="23" fillId="4" borderId="48" xfId="5" applyFont="1" applyFill="1" applyBorder="1" applyAlignment="1">
      <alignment horizontal="center" vertical="center"/>
    </xf>
    <xf numFmtId="0" fontId="25" fillId="0" borderId="72" xfId="5" applyFont="1" applyBorder="1" applyAlignment="1">
      <alignment horizontal="center" vertical="center"/>
    </xf>
    <xf numFmtId="0" fontId="25" fillId="0" borderId="79" xfId="5" applyFont="1" applyBorder="1" applyAlignment="1">
      <alignment horizontal="center" vertical="center"/>
    </xf>
    <xf numFmtId="0" fontId="25" fillId="0" borderId="73" xfId="5" applyFont="1" applyBorder="1" applyAlignment="1">
      <alignment horizontal="center" vertical="center"/>
    </xf>
    <xf numFmtId="0" fontId="25" fillId="0" borderId="80" xfId="5" applyFont="1" applyBorder="1" applyAlignment="1">
      <alignment horizontal="center" vertical="center"/>
    </xf>
    <xf numFmtId="0" fontId="25" fillId="0" borderId="74" xfId="5" applyFont="1" applyBorder="1" applyAlignment="1">
      <alignment horizontal="center" vertical="center"/>
    </xf>
    <xf numFmtId="0" fontId="25" fillId="0" borderId="81" xfId="5" applyFont="1" applyBorder="1" applyAlignment="1">
      <alignment horizontal="center" vertical="center"/>
    </xf>
    <xf numFmtId="0" fontId="25" fillId="0" borderId="75" xfId="5" applyFont="1" applyBorder="1" applyAlignment="1">
      <alignment horizontal="center" vertical="center"/>
    </xf>
    <xf numFmtId="0" fontId="25" fillId="0" borderId="82" xfId="5" applyFont="1" applyBorder="1" applyAlignment="1">
      <alignment horizontal="center" vertical="center"/>
    </xf>
    <xf numFmtId="0" fontId="25" fillId="0" borderId="76" xfId="5" applyFont="1" applyBorder="1" applyAlignment="1">
      <alignment horizontal="center" vertical="center"/>
    </xf>
    <xf numFmtId="0" fontId="25" fillId="0" borderId="83" xfId="5" applyFont="1" applyBorder="1" applyAlignment="1">
      <alignment horizontal="center" vertical="center"/>
    </xf>
    <xf numFmtId="0" fontId="20" fillId="4" borderId="90" xfId="5" applyFont="1" applyFill="1" applyBorder="1" applyAlignment="1">
      <alignment horizontal="center" vertical="center"/>
    </xf>
    <xf numFmtId="0" fontId="20" fillId="4" borderId="85" xfId="5" applyFont="1" applyFill="1" applyBorder="1" applyAlignment="1">
      <alignment horizontal="center" vertical="center"/>
    </xf>
    <xf numFmtId="0" fontId="20" fillId="4" borderId="84" xfId="5" applyFont="1" applyFill="1" applyBorder="1" applyAlignment="1">
      <alignment horizontal="center" vertical="center"/>
    </xf>
    <xf numFmtId="0" fontId="20" fillId="4" borderId="86" xfId="5" applyFont="1" applyFill="1" applyBorder="1" applyAlignment="1">
      <alignment horizontal="center" vertical="center"/>
    </xf>
    <xf numFmtId="0" fontId="20" fillId="0" borderId="84" xfId="5" applyFont="1" applyBorder="1" applyAlignment="1">
      <alignment horizontal="left" vertical="center"/>
    </xf>
    <xf numFmtId="0" fontId="20" fillId="0" borderId="85" xfId="5" applyFont="1" applyBorder="1" applyAlignment="1">
      <alignment horizontal="left" vertical="center"/>
    </xf>
    <xf numFmtId="0" fontId="20" fillId="0" borderId="86" xfId="5" applyFont="1" applyBorder="1" applyAlignment="1">
      <alignment horizontal="left" vertical="center"/>
    </xf>
    <xf numFmtId="179" fontId="20" fillId="0" borderId="85" xfId="5" applyNumberFormat="1" applyFont="1" applyBorder="1" applyAlignment="1">
      <alignment horizontal="right" vertical="center" indent="1"/>
    </xf>
    <xf numFmtId="179" fontId="20" fillId="0" borderId="84" xfId="5" applyNumberFormat="1" applyFont="1" applyBorder="1" applyAlignment="1">
      <alignment horizontal="right" vertical="center" indent="1"/>
    </xf>
    <xf numFmtId="179" fontId="20" fillId="0" borderId="86" xfId="5" applyNumberFormat="1" applyFont="1" applyBorder="1" applyAlignment="1">
      <alignment horizontal="right" vertical="center" indent="1"/>
    </xf>
    <xf numFmtId="0" fontId="20" fillId="0" borderId="85" xfId="5" applyFont="1" applyBorder="1" applyAlignment="1">
      <alignment horizontal="left" vertical="center" wrapText="1"/>
    </xf>
    <xf numFmtId="0" fontId="20" fillId="0" borderId="87" xfId="5" applyFont="1" applyBorder="1" applyAlignment="1">
      <alignment horizontal="left" vertical="center"/>
    </xf>
    <xf numFmtId="0" fontId="20" fillId="0" borderId="88" xfId="5" applyFont="1" applyBorder="1" applyAlignment="1">
      <alignment horizontal="left" vertical="center"/>
    </xf>
    <xf numFmtId="0" fontId="20" fillId="0" borderId="89" xfId="5" applyFont="1" applyBorder="1" applyAlignment="1">
      <alignment horizontal="left" vertical="center"/>
    </xf>
    <xf numFmtId="179" fontId="20" fillId="0" borderId="87" xfId="5" applyNumberFormat="1" applyFont="1" applyBorder="1" applyAlignment="1">
      <alignment horizontal="right" vertical="center" indent="1"/>
    </xf>
    <xf numFmtId="179" fontId="20" fillId="0" borderId="88" xfId="5" applyNumberFormat="1" applyFont="1" applyBorder="1" applyAlignment="1">
      <alignment horizontal="right" vertical="center" indent="1"/>
    </xf>
    <xf numFmtId="179" fontId="20" fillId="0" borderId="89" xfId="5" applyNumberFormat="1" applyFont="1" applyBorder="1" applyAlignment="1">
      <alignment horizontal="right" vertical="center" indent="1"/>
    </xf>
    <xf numFmtId="0" fontId="20" fillId="0" borderId="84" xfId="5" applyFont="1" applyBorder="1" applyAlignment="1">
      <alignment horizontal="left" vertical="center" wrapText="1"/>
    </xf>
    <xf numFmtId="0" fontId="20" fillId="0" borderId="85" xfId="5" applyFont="1" applyBorder="1" applyAlignment="1">
      <alignment horizontal="center" vertical="center"/>
    </xf>
    <xf numFmtId="0" fontId="20" fillId="0" borderId="84" xfId="5" applyFont="1" applyBorder="1" applyAlignment="1">
      <alignment horizontal="center" vertical="center"/>
    </xf>
    <xf numFmtId="0" fontId="20" fillId="0" borderId="86" xfId="5" applyFont="1" applyBorder="1" applyAlignment="1">
      <alignment horizontal="center" vertical="center"/>
    </xf>
    <xf numFmtId="0" fontId="20" fillId="0" borderId="90" xfId="5" applyFont="1" applyBorder="1" applyAlignment="1">
      <alignment horizontal="left" vertical="center" indent="1" shrinkToFit="1"/>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0" fillId="0" borderId="93" xfId="5" applyFont="1" applyBorder="1" applyAlignment="1">
      <alignment horizontal="center" vertical="center"/>
    </xf>
    <xf numFmtId="0" fontId="20" fillId="0" borderId="94" xfId="5" applyFont="1" applyBorder="1" applyAlignment="1">
      <alignment horizontal="left" vertical="center" indent="1" shrinkToFit="1"/>
    </xf>
    <xf numFmtId="179" fontId="20" fillId="0" borderId="91" xfId="5" applyNumberFormat="1" applyFont="1" applyBorder="1" applyAlignment="1">
      <alignment horizontal="right" vertical="center" indent="1"/>
    </xf>
    <xf numFmtId="179" fontId="20" fillId="0" borderId="92" xfId="5" applyNumberFormat="1" applyFont="1" applyBorder="1" applyAlignment="1">
      <alignment horizontal="right" vertical="center" indent="1"/>
    </xf>
    <xf numFmtId="179" fontId="20" fillId="0" borderId="93" xfId="5" applyNumberFormat="1" applyFont="1" applyBorder="1" applyAlignment="1">
      <alignment horizontal="right" vertical="center" indent="1"/>
    </xf>
  </cellXfs>
  <cellStyles count="6">
    <cellStyle name="パーセント" xfId="2" builtinId="5"/>
    <cellStyle name="桁区切り" xfId="1" builtinId="6"/>
    <cellStyle name="標準" xfId="0" builtinId="0"/>
    <cellStyle name="標準 2" xfId="3" xr:uid="{00000000-0005-0000-0000-000004000000}"/>
    <cellStyle name="標準 3" xfId="4" xr:uid="{00000000-0005-0000-0000-000005000000}"/>
    <cellStyle name="標準 4" xfId="5" xr:uid="{92D65F6C-CC8E-4B8C-BB92-D367FD31E9DE}"/>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247015</xdr:colOff>
      <xdr:row>39</xdr:row>
      <xdr:rowOff>155575</xdr:rowOff>
    </xdr:from>
    <xdr:to>
      <xdr:col>15</xdr:col>
      <xdr:colOff>390523</xdr:colOff>
      <xdr:row>45</xdr:row>
      <xdr:rowOff>76200</xdr:rowOff>
    </xdr:to>
    <xdr:sp macro="" textlink="">
      <xdr:nvSpPr>
        <xdr:cNvPr id="2" name="テキスト ボックス 1">
          <a:extLst>
            <a:ext uri="{FF2B5EF4-FFF2-40B4-BE49-F238E27FC236}">
              <a16:creationId xmlns:a16="http://schemas.microsoft.com/office/drawing/2014/main" id="{C564D1D7-5EC8-4426-B52E-055D93ECD6E8}"/>
            </a:ext>
          </a:extLst>
        </xdr:cNvPr>
        <xdr:cNvSpPr txBox="1"/>
      </xdr:nvSpPr>
      <xdr:spPr>
        <a:xfrm>
          <a:off x="247015" y="8491855"/>
          <a:ext cx="6056628" cy="92646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nSpc>
              <a:spcPts val="1200"/>
            </a:lnSpc>
          </a:pPr>
          <a:r>
            <a:rPr kumimoji="1" lang="en-US" altLang="ja-JP" sz="1000">
              <a:solidFill>
                <a:schemeClr val="tx1"/>
              </a:solidFill>
              <a:latin typeface="BIZ UD明朝 Medium" panose="02020500000000000000" pitchFamily="17" charset="-128"/>
              <a:ea typeface="BIZ UD明朝 Medium" panose="02020500000000000000" pitchFamily="17" charset="-128"/>
            </a:rPr>
            <a:t>【</a:t>
          </a:r>
          <a:r>
            <a:rPr kumimoji="1" lang="ja-JP" altLang="en-US" sz="1000">
              <a:solidFill>
                <a:schemeClr val="tx1"/>
              </a:solidFill>
              <a:latin typeface="BIZ UD明朝 Medium" panose="02020500000000000000" pitchFamily="17" charset="-128"/>
              <a:ea typeface="BIZ UD明朝 Medium" panose="02020500000000000000" pitchFamily="17" charset="-128"/>
            </a:rPr>
            <a:t>記入上の注意事項</a:t>
          </a:r>
          <a:r>
            <a:rPr kumimoji="1" lang="en-US" altLang="ja-JP" sz="1000">
              <a:solidFill>
                <a:schemeClr val="tx1"/>
              </a:solidFill>
              <a:latin typeface="BIZ UD明朝 Medium" panose="02020500000000000000" pitchFamily="17" charset="-128"/>
              <a:ea typeface="BIZ UD明朝 Medium" panose="02020500000000000000" pitchFamily="17" charset="-128"/>
            </a:rPr>
            <a:t>】</a:t>
          </a:r>
        </a:p>
        <a:p>
          <a:pPr marL="252000" indent="-252000">
            <a:lnSpc>
              <a:spcPts val="1200"/>
            </a:lnSpc>
          </a:pPr>
          <a:r>
            <a:rPr kumimoji="1" lang="ja-JP" altLang="en-US" sz="1000">
              <a:solidFill>
                <a:schemeClr val="tx1"/>
              </a:solidFill>
              <a:latin typeface="BIZ UD明朝 Medium" panose="02020500000000000000" pitchFamily="17" charset="-128"/>
              <a:ea typeface="BIZ UD明朝 Medium" panose="02020500000000000000" pitchFamily="17" charset="-128"/>
            </a:rPr>
            <a:t>１　見積金額は、消費税及び地方消費税相当額（</a:t>
          </a:r>
          <a:r>
            <a:rPr kumimoji="1" lang="en-US" altLang="ja-JP" sz="1000">
              <a:solidFill>
                <a:schemeClr val="tx1"/>
              </a:solidFill>
              <a:latin typeface="BIZ UD明朝 Medium" panose="02020500000000000000" pitchFamily="17" charset="-128"/>
              <a:ea typeface="BIZ UD明朝 Medium" panose="02020500000000000000" pitchFamily="17" charset="-128"/>
            </a:rPr>
            <a:t>10</a:t>
          </a:r>
          <a:r>
            <a:rPr kumimoji="1" lang="ja-JP" altLang="en-US" sz="1000">
              <a:solidFill>
                <a:schemeClr val="tx1"/>
              </a:solidFill>
              <a:latin typeface="BIZ UD明朝 Medium" panose="02020500000000000000" pitchFamily="17" charset="-128"/>
              <a:ea typeface="BIZ UD明朝 Medium" panose="02020500000000000000" pitchFamily="17" charset="-128"/>
            </a:rPr>
            <a:t>％）を含む金額を記入すること。</a:t>
          </a:r>
          <a:endParaRPr kumimoji="1" lang="en-US" altLang="ja-JP" sz="1000">
            <a:latin typeface="BIZ UD明朝 Medium" panose="02020500000000000000" pitchFamily="17" charset="-128"/>
            <a:ea typeface="BIZ UD明朝 Medium" panose="02020500000000000000" pitchFamily="17" charset="-128"/>
          </a:endParaRPr>
        </a:p>
        <a:p>
          <a:pPr marL="252000" indent="-252000">
            <a:lnSpc>
              <a:spcPts val="1200"/>
            </a:lnSpc>
          </a:pPr>
          <a:r>
            <a:rPr kumimoji="1" lang="ja-JP" altLang="en-US" sz="1000">
              <a:solidFill>
                <a:schemeClr val="tx1"/>
              </a:solidFill>
              <a:latin typeface="BIZ UD明朝 Medium" panose="02020500000000000000" pitchFamily="17" charset="-128"/>
              <a:ea typeface="BIZ UD明朝 Medium" panose="02020500000000000000" pitchFamily="17" charset="-128"/>
            </a:rPr>
            <a:t>２　見積金額は、越谷市公共施設ＬＥＤ化事業　公募型プロポーザル 実施要領「３　事業費上限額」に記載のある金額を</a:t>
          </a:r>
          <a:r>
            <a:rPr kumimoji="1" lang="ja-JP" altLang="en-US" sz="1000">
              <a:solidFill>
                <a:srgbClr val="000000"/>
              </a:solidFill>
              <a:latin typeface="BIZ UD明朝 Medium" panose="02020500000000000000" pitchFamily="17" charset="-128"/>
              <a:ea typeface="BIZ UD明朝 Medium" panose="02020500000000000000" pitchFamily="17" charset="-128"/>
            </a:rPr>
            <a:t>超えると失格となるので注意すること。</a:t>
          </a:r>
          <a:endParaRPr kumimoji="1" lang="en-US" altLang="ja-JP" sz="1000">
            <a:solidFill>
              <a:srgbClr val="000000"/>
            </a:solidFill>
            <a:latin typeface="BIZ UD明朝 Medium" panose="02020500000000000000" pitchFamily="17" charset="-128"/>
            <a:ea typeface="BIZ UD明朝 Medium" panose="02020500000000000000" pitchFamily="17" charset="-128"/>
          </a:endParaRPr>
        </a:p>
        <a:p>
          <a:pPr marL="252000" indent="-252000">
            <a:lnSpc>
              <a:spcPts val="1200"/>
            </a:lnSpc>
          </a:pPr>
          <a:r>
            <a:rPr kumimoji="1" lang="ja-JP" altLang="en-US" sz="1000">
              <a:solidFill>
                <a:schemeClr val="tx1"/>
              </a:solidFill>
              <a:latin typeface="BIZ UD明朝 Medium" panose="02020500000000000000" pitchFamily="17" charset="-128"/>
              <a:ea typeface="BIZ UD明朝 Medium" panose="02020500000000000000" pitchFamily="17" charset="-128"/>
            </a:rPr>
            <a:t>３　見積金額内訳書（任意様式）を本見積書に添付して提出すること。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3"/>
  <sheetViews>
    <sheetView tabSelected="1" view="pageBreakPreview" topLeftCell="B1" zoomScaleNormal="70" zoomScaleSheetLayoutView="100" workbookViewId="0">
      <selection activeCell="L41" sqref="L41:L42"/>
    </sheetView>
  </sheetViews>
  <sheetFormatPr defaultColWidth="9" defaultRowHeight="18"/>
  <cols>
    <col min="1" max="1" width="3.5" style="3" bestFit="1" customWidth="1"/>
    <col min="2" max="2" width="56.19921875" style="1" bestFit="1" customWidth="1"/>
    <col min="3" max="5" width="18.59765625" style="1" customWidth="1"/>
    <col min="6" max="6" width="18.59765625" style="98" customWidth="1"/>
    <col min="7" max="9" width="18.59765625" style="1" customWidth="1"/>
    <col min="10" max="10" width="3.796875" style="1" customWidth="1"/>
    <col min="11" max="11" width="18.59765625" style="1" customWidth="1"/>
    <col min="12" max="12" width="12.59765625" style="1" bestFit="1" customWidth="1"/>
    <col min="13" max="13" width="6.5" style="1" bestFit="1" customWidth="1"/>
    <col min="14" max="14" width="8.59765625" style="1" bestFit="1" customWidth="1"/>
    <col min="15" max="16" width="18.59765625" style="1" customWidth="1"/>
    <col min="17" max="18" width="18.59765625" style="3" customWidth="1"/>
    <col min="19" max="16384" width="9" style="3"/>
  </cols>
  <sheetData>
    <row r="1" spans="1:14" ht="19.8">
      <c r="B1" s="72" t="s">
        <v>87</v>
      </c>
    </row>
    <row r="2" spans="1:14" ht="19.8">
      <c r="B2" s="73" t="s">
        <v>86</v>
      </c>
    </row>
    <row r="3" spans="1:14" ht="18.600000000000001" thickBot="1">
      <c r="B3" s="71" t="s">
        <v>88</v>
      </c>
    </row>
    <row r="4" spans="1:14" ht="19.8">
      <c r="B4" s="123" t="s">
        <v>0</v>
      </c>
      <c r="C4" s="125" t="s">
        <v>22</v>
      </c>
      <c r="D4" s="126"/>
      <c r="E4" s="127"/>
      <c r="F4" s="133" t="s">
        <v>1</v>
      </c>
      <c r="G4" s="126"/>
      <c r="H4" s="127"/>
      <c r="I4" s="4" t="s">
        <v>2</v>
      </c>
      <c r="J4" s="5"/>
      <c r="L4" s="6"/>
      <c r="M4" s="6"/>
    </row>
    <row r="5" spans="1:14" ht="19.8">
      <c r="B5" s="124"/>
      <c r="C5" s="128" t="s">
        <v>23</v>
      </c>
      <c r="D5" s="129"/>
      <c r="E5" s="130"/>
      <c r="F5" s="134" t="s">
        <v>3</v>
      </c>
      <c r="G5" s="129"/>
      <c r="H5" s="130"/>
      <c r="I5" s="7" t="s">
        <v>4</v>
      </c>
      <c r="J5" s="5"/>
    </row>
    <row r="6" spans="1:14" ht="19.8">
      <c r="B6" s="124"/>
      <c r="C6" s="131">
        <f>C42</f>
        <v>3668741</v>
      </c>
      <c r="D6" s="132"/>
      <c r="E6" s="8" t="s">
        <v>5</v>
      </c>
      <c r="F6" s="135">
        <f>C6*K52</f>
        <v>1753.6581980000001</v>
      </c>
      <c r="G6" s="135"/>
      <c r="H6" s="9" t="s">
        <v>13</v>
      </c>
      <c r="I6" s="7" t="s">
        <v>6</v>
      </c>
      <c r="J6" s="5"/>
    </row>
    <row r="7" spans="1:14" ht="19.8">
      <c r="B7" s="124"/>
      <c r="C7" s="91" t="s">
        <v>77</v>
      </c>
      <c r="D7" s="69" t="s">
        <v>78</v>
      </c>
      <c r="E7" s="11" t="s">
        <v>79</v>
      </c>
      <c r="F7" s="96" t="s">
        <v>77</v>
      </c>
      <c r="G7" s="12" t="s">
        <v>80</v>
      </c>
      <c r="H7" s="13" t="s">
        <v>81</v>
      </c>
      <c r="I7" s="7" t="s">
        <v>7</v>
      </c>
      <c r="J7" s="5"/>
    </row>
    <row r="8" spans="1:14" ht="20.399999999999999" thickBot="1">
      <c r="B8" s="124"/>
      <c r="C8" s="91" t="s">
        <v>8</v>
      </c>
      <c r="D8" s="69" t="s">
        <v>8</v>
      </c>
      <c r="E8" s="14" t="s">
        <v>9</v>
      </c>
      <c r="F8" s="96" t="s">
        <v>17</v>
      </c>
      <c r="G8" s="10" t="s">
        <v>17</v>
      </c>
      <c r="H8" s="15" t="s">
        <v>10</v>
      </c>
      <c r="I8" s="7" t="s">
        <v>11</v>
      </c>
      <c r="J8" s="5"/>
      <c r="L8" s="2"/>
      <c r="M8" s="2"/>
    </row>
    <row r="9" spans="1:14">
      <c r="A9" s="3">
        <v>1</v>
      </c>
      <c r="B9" s="16" t="s">
        <v>45</v>
      </c>
      <c r="C9" s="92">
        <v>618398</v>
      </c>
      <c r="D9" s="17"/>
      <c r="E9" s="18">
        <f>D9/C9</f>
        <v>0</v>
      </c>
      <c r="F9" s="103">
        <f t="shared" ref="F9:F32" si="0">C9*$K$52</f>
        <v>295.594244</v>
      </c>
      <c r="G9" s="19">
        <f>D9*$K$52</f>
        <v>0</v>
      </c>
      <c r="H9" s="20">
        <f>G9/F9</f>
        <v>0</v>
      </c>
      <c r="I9" s="21">
        <f t="shared" ref="I9:I23" si="1">D9*$L$52</f>
        <v>0</v>
      </c>
      <c r="J9" s="22"/>
    </row>
    <row r="10" spans="1:14">
      <c r="A10" s="3">
        <f>A9+1</f>
        <v>2</v>
      </c>
      <c r="B10" s="23" t="s">
        <v>46</v>
      </c>
      <c r="C10" s="93">
        <v>141790</v>
      </c>
      <c r="D10" s="58"/>
      <c r="E10" s="24">
        <f t="shared" ref="E10:E40" si="2">D10/C10</f>
        <v>0</v>
      </c>
      <c r="F10" s="97">
        <f t="shared" si="0"/>
        <v>67.775620000000004</v>
      </c>
      <c r="G10" s="25">
        <f t="shared" ref="G10:G32" si="3">D10*$K$52</f>
        <v>0</v>
      </c>
      <c r="H10" s="26">
        <f t="shared" ref="H10:H42" si="4">G10/F10</f>
        <v>0</v>
      </c>
      <c r="I10" s="27">
        <f t="shared" si="1"/>
        <v>0</v>
      </c>
      <c r="J10" s="22"/>
    </row>
    <row r="11" spans="1:14">
      <c r="A11" s="3">
        <f t="shared" ref="A11:A40" si="5">A10+1</f>
        <v>3</v>
      </c>
      <c r="B11" s="23" t="s">
        <v>47</v>
      </c>
      <c r="C11" s="93">
        <v>168251</v>
      </c>
      <c r="D11" s="58"/>
      <c r="E11" s="24">
        <f t="shared" si="2"/>
        <v>0</v>
      </c>
      <c r="F11" s="97">
        <f t="shared" si="0"/>
        <v>80.423978000000005</v>
      </c>
      <c r="G11" s="25">
        <f t="shared" si="3"/>
        <v>0</v>
      </c>
      <c r="H11" s="26">
        <f t="shared" si="4"/>
        <v>0</v>
      </c>
      <c r="I11" s="27">
        <f t="shared" si="1"/>
        <v>0</v>
      </c>
      <c r="J11" s="22"/>
    </row>
    <row r="12" spans="1:14">
      <c r="A12" s="3">
        <f t="shared" si="5"/>
        <v>4</v>
      </c>
      <c r="B12" s="23" t="s">
        <v>48</v>
      </c>
      <c r="C12" s="93">
        <v>145408</v>
      </c>
      <c r="D12" s="58"/>
      <c r="E12" s="24">
        <f t="shared" si="2"/>
        <v>0</v>
      </c>
      <c r="F12" s="97">
        <f t="shared" si="0"/>
        <v>69.505024000000006</v>
      </c>
      <c r="G12" s="25">
        <f t="shared" si="3"/>
        <v>0</v>
      </c>
      <c r="H12" s="26">
        <f t="shared" si="4"/>
        <v>0</v>
      </c>
      <c r="I12" s="27">
        <f t="shared" si="1"/>
        <v>0</v>
      </c>
      <c r="J12" s="22"/>
    </row>
    <row r="13" spans="1:14">
      <c r="A13" s="3">
        <f t="shared" si="5"/>
        <v>5</v>
      </c>
      <c r="B13" s="23" t="s">
        <v>49</v>
      </c>
      <c r="C13" s="93">
        <v>101713</v>
      </c>
      <c r="D13" s="58"/>
      <c r="E13" s="24">
        <f t="shared" si="2"/>
        <v>0</v>
      </c>
      <c r="F13" s="97">
        <f t="shared" si="0"/>
        <v>48.618814</v>
      </c>
      <c r="G13" s="25">
        <f t="shared" si="3"/>
        <v>0</v>
      </c>
      <c r="H13" s="26">
        <f t="shared" si="4"/>
        <v>0</v>
      </c>
      <c r="I13" s="27">
        <f t="shared" si="1"/>
        <v>0</v>
      </c>
      <c r="J13" s="22"/>
    </row>
    <row r="14" spans="1:14">
      <c r="A14" s="3">
        <f t="shared" si="5"/>
        <v>6</v>
      </c>
      <c r="B14" s="23" t="s">
        <v>50</v>
      </c>
      <c r="C14" s="93">
        <v>63141</v>
      </c>
      <c r="D14" s="58"/>
      <c r="E14" s="24">
        <f t="shared" si="2"/>
        <v>0</v>
      </c>
      <c r="F14" s="97">
        <f t="shared" si="0"/>
        <v>30.181398000000002</v>
      </c>
      <c r="G14" s="25">
        <f t="shared" si="3"/>
        <v>0</v>
      </c>
      <c r="H14" s="26">
        <f t="shared" si="4"/>
        <v>0</v>
      </c>
      <c r="I14" s="27">
        <f t="shared" si="1"/>
        <v>0</v>
      </c>
      <c r="J14" s="22"/>
    </row>
    <row r="15" spans="1:14">
      <c r="A15" s="3">
        <f t="shared" si="5"/>
        <v>7</v>
      </c>
      <c r="B15" s="23" t="s">
        <v>51</v>
      </c>
      <c r="C15" s="93">
        <v>137120</v>
      </c>
      <c r="D15" s="58"/>
      <c r="E15" s="24">
        <f t="shared" si="2"/>
        <v>0</v>
      </c>
      <c r="F15" s="97">
        <f t="shared" si="0"/>
        <v>65.543360000000007</v>
      </c>
      <c r="G15" s="25">
        <f t="shared" si="3"/>
        <v>0</v>
      </c>
      <c r="H15" s="26">
        <f t="shared" si="4"/>
        <v>0</v>
      </c>
      <c r="I15" s="27">
        <f t="shared" si="1"/>
        <v>0</v>
      </c>
      <c r="J15" s="22"/>
      <c r="N15" s="28"/>
    </row>
    <row r="16" spans="1:14">
      <c r="A16" s="3">
        <f t="shared" si="5"/>
        <v>8</v>
      </c>
      <c r="B16" s="23" t="s">
        <v>52</v>
      </c>
      <c r="C16" s="93">
        <v>122107</v>
      </c>
      <c r="D16" s="58"/>
      <c r="E16" s="24">
        <f t="shared" si="2"/>
        <v>0</v>
      </c>
      <c r="F16" s="97">
        <f t="shared" si="0"/>
        <v>58.367146000000005</v>
      </c>
      <c r="G16" s="25">
        <f t="shared" si="3"/>
        <v>0</v>
      </c>
      <c r="H16" s="26">
        <f t="shared" si="4"/>
        <v>0</v>
      </c>
      <c r="I16" s="27">
        <f t="shared" si="1"/>
        <v>0</v>
      </c>
      <c r="J16" s="22"/>
    </row>
    <row r="17" spans="1:14">
      <c r="A17" s="3">
        <f t="shared" si="5"/>
        <v>9</v>
      </c>
      <c r="B17" s="23" t="s">
        <v>53</v>
      </c>
      <c r="C17" s="94"/>
      <c r="D17" s="87" t="s">
        <v>125</v>
      </c>
      <c r="E17" s="88"/>
      <c r="F17" s="99"/>
      <c r="G17" s="87" t="s">
        <v>125</v>
      </c>
      <c r="H17" s="89"/>
      <c r="I17" s="90"/>
      <c r="J17" s="22"/>
    </row>
    <row r="18" spans="1:14">
      <c r="A18" s="3">
        <f t="shared" si="5"/>
        <v>10</v>
      </c>
      <c r="B18" s="23" t="s">
        <v>54</v>
      </c>
      <c r="C18" s="93">
        <v>51703</v>
      </c>
      <c r="D18" s="58"/>
      <c r="E18" s="24">
        <f t="shared" si="2"/>
        <v>0</v>
      </c>
      <c r="F18" s="97">
        <f t="shared" si="0"/>
        <v>24.714034000000002</v>
      </c>
      <c r="G18" s="25">
        <f t="shared" si="3"/>
        <v>0</v>
      </c>
      <c r="H18" s="26">
        <f t="shared" si="4"/>
        <v>0</v>
      </c>
      <c r="I18" s="27">
        <f t="shared" si="1"/>
        <v>0</v>
      </c>
      <c r="J18" s="22"/>
    </row>
    <row r="19" spans="1:14">
      <c r="A19" s="3">
        <f t="shared" si="5"/>
        <v>11</v>
      </c>
      <c r="B19" s="23" t="s">
        <v>55</v>
      </c>
      <c r="C19" s="93">
        <v>142373</v>
      </c>
      <c r="D19" s="58"/>
      <c r="E19" s="24">
        <f t="shared" si="2"/>
        <v>0</v>
      </c>
      <c r="F19" s="97">
        <f t="shared" si="0"/>
        <v>68.054293999999999</v>
      </c>
      <c r="G19" s="25">
        <f t="shared" si="3"/>
        <v>0</v>
      </c>
      <c r="H19" s="26">
        <f t="shared" si="4"/>
        <v>0</v>
      </c>
      <c r="I19" s="27">
        <f t="shared" si="1"/>
        <v>0</v>
      </c>
      <c r="J19" s="22"/>
    </row>
    <row r="20" spans="1:14">
      <c r="A20" s="3">
        <f t="shared" si="5"/>
        <v>12</v>
      </c>
      <c r="B20" s="23" t="s">
        <v>56</v>
      </c>
      <c r="C20" s="93">
        <v>15378</v>
      </c>
      <c r="D20" s="58"/>
      <c r="E20" s="24">
        <f t="shared" si="2"/>
        <v>0</v>
      </c>
      <c r="F20" s="97">
        <f t="shared" si="0"/>
        <v>7.3506840000000002</v>
      </c>
      <c r="G20" s="25">
        <f t="shared" si="3"/>
        <v>0</v>
      </c>
      <c r="H20" s="26">
        <f t="shared" si="4"/>
        <v>0</v>
      </c>
      <c r="I20" s="27">
        <f t="shared" si="1"/>
        <v>0</v>
      </c>
      <c r="J20" s="22"/>
    </row>
    <row r="21" spans="1:14">
      <c r="A21" s="3">
        <f t="shared" si="5"/>
        <v>13</v>
      </c>
      <c r="B21" s="23" t="s">
        <v>57</v>
      </c>
      <c r="C21" s="93">
        <v>16984</v>
      </c>
      <c r="D21" s="58"/>
      <c r="E21" s="24">
        <f t="shared" si="2"/>
        <v>0</v>
      </c>
      <c r="F21" s="97">
        <f t="shared" si="0"/>
        <v>8.1183519999999998</v>
      </c>
      <c r="G21" s="25">
        <f t="shared" si="3"/>
        <v>0</v>
      </c>
      <c r="H21" s="26">
        <f t="shared" si="4"/>
        <v>0</v>
      </c>
      <c r="I21" s="27">
        <f t="shared" si="1"/>
        <v>0</v>
      </c>
      <c r="J21" s="22"/>
    </row>
    <row r="22" spans="1:14">
      <c r="A22" s="3">
        <f t="shared" si="5"/>
        <v>14</v>
      </c>
      <c r="B22" s="23" t="s">
        <v>58</v>
      </c>
      <c r="C22" s="93">
        <v>17242</v>
      </c>
      <c r="D22" s="58"/>
      <c r="E22" s="24">
        <f t="shared" si="2"/>
        <v>0</v>
      </c>
      <c r="F22" s="97">
        <f t="shared" si="0"/>
        <v>8.241676</v>
      </c>
      <c r="G22" s="25">
        <f t="shared" si="3"/>
        <v>0</v>
      </c>
      <c r="H22" s="26">
        <f t="shared" si="4"/>
        <v>0</v>
      </c>
      <c r="I22" s="27">
        <f t="shared" si="1"/>
        <v>0</v>
      </c>
      <c r="J22" s="22"/>
    </row>
    <row r="23" spans="1:14">
      <c r="A23" s="3">
        <f t="shared" si="5"/>
        <v>15</v>
      </c>
      <c r="B23" s="37" t="s">
        <v>59</v>
      </c>
      <c r="C23" s="95">
        <v>92884</v>
      </c>
      <c r="D23" s="38"/>
      <c r="E23" s="65">
        <f t="shared" si="2"/>
        <v>0</v>
      </c>
      <c r="F23" s="100">
        <f t="shared" si="0"/>
        <v>44.398552000000002</v>
      </c>
      <c r="G23" s="66">
        <f t="shared" si="3"/>
        <v>0</v>
      </c>
      <c r="H23" s="67">
        <f t="shared" si="4"/>
        <v>0</v>
      </c>
      <c r="I23" s="68">
        <f t="shared" si="1"/>
        <v>0</v>
      </c>
      <c r="J23" s="22"/>
      <c r="L23" s="2"/>
    </row>
    <row r="24" spans="1:14">
      <c r="A24" s="3">
        <f>A23+1</f>
        <v>16</v>
      </c>
      <c r="B24" s="23" t="s">
        <v>60</v>
      </c>
      <c r="C24" s="93">
        <v>36364</v>
      </c>
      <c r="D24" s="58"/>
      <c r="E24" s="24">
        <f t="shared" si="2"/>
        <v>0</v>
      </c>
      <c r="F24" s="97">
        <f t="shared" si="0"/>
        <v>17.381992</v>
      </c>
      <c r="G24" s="25">
        <f t="shared" si="3"/>
        <v>0</v>
      </c>
      <c r="H24" s="26">
        <f t="shared" si="4"/>
        <v>0</v>
      </c>
      <c r="I24" s="27">
        <f t="shared" ref="I24:I40" si="6">D24*$L$52</f>
        <v>0</v>
      </c>
      <c r="J24" s="22"/>
      <c r="K24" s="104"/>
      <c r="L24" s="54"/>
    </row>
    <row r="25" spans="1:14">
      <c r="A25" s="3">
        <f t="shared" si="5"/>
        <v>17</v>
      </c>
      <c r="B25" s="23" t="s">
        <v>61</v>
      </c>
      <c r="C25" s="93">
        <v>58812</v>
      </c>
      <c r="D25" s="58"/>
      <c r="E25" s="24">
        <f t="shared" si="2"/>
        <v>0</v>
      </c>
      <c r="F25" s="97">
        <f t="shared" si="0"/>
        <v>28.112136</v>
      </c>
      <c r="G25" s="25">
        <f t="shared" si="3"/>
        <v>0</v>
      </c>
      <c r="H25" s="26">
        <f t="shared" si="4"/>
        <v>0</v>
      </c>
      <c r="I25" s="27">
        <f t="shared" si="6"/>
        <v>0</v>
      </c>
      <c r="J25" s="22"/>
      <c r="K25" s="57"/>
      <c r="L25" s="57"/>
    </row>
    <row r="26" spans="1:14">
      <c r="A26" s="3">
        <f t="shared" si="5"/>
        <v>18</v>
      </c>
      <c r="B26" s="23" t="s">
        <v>62</v>
      </c>
      <c r="C26" s="93">
        <v>314524</v>
      </c>
      <c r="D26" s="58"/>
      <c r="E26" s="24">
        <f t="shared" si="2"/>
        <v>0</v>
      </c>
      <c r="F26" s="97">
        <f t="shared" si="0"/>
        <v>150.34247200000001</v>
      </c>
      <c r="G26" s="25">
        <f t="shared" si="3"/>
        <v>0</v>
      </c>
      <c r="H26" s="26">
        <f t="shared" si="4"/>
        <v>0</v>
      </c>
      <c r="I26" s="27">
        <f t="shared" si="6"/>
        <v>0</v>
      </c>
      <c r="J26" s="22"/>
    </row>
    <row r="27" spans="1:14">
      <c r="A27" s="3">
        <f t="shared" si="5"/>
        <v>19</v>
      </c>
      <c r="B27" s="23" t="s">
        <v>63</v>
      </c>
      <c r="C27" s="93">
        <v>144471</v>
      </c>
      <c r="D27" s="58"/>
      <c r="E27" s="24">
        <f t="shared" si="2"/>
        <v>0</v>
      </c>
      <c r="F27" s="97">
        <f t="shared" si="0"/>
        <v>69.057138000000009</v>
      </c>
      <c r="G27" s="25">
        <f t="shared" si="3"/>
        <v>0</v>
      </c>
      <c r="H27" s="26">
        <f t="shared" si="4"/>
        <v>0</v>
      </c>
      <c r="I27" s="27">
        <f t="shared" si="6"/>
        <v>0</v>
      </c>
      <c r="J27" s="22"/>
    </row>
    <row r="28" spans="1:14" ht="18.600000000000001" thickBot="1">
      <c r="A28" s="3">
        <f t="shared" si="5"/>
        <v>20</v>
      </c>
      <c r="B28" s="23" t="s">
        <v>64</v>
      </c>
      <c r="C28" s="93">
        <v>76650</v>
      </c>
      <c r="D28" s="58"/>
      <c r="E28" s="24">
        <f t="shared" si="2"/>
        <v>0</v>
      </c>
      <c r="F28" s="97">
        <f t="shared" si="0"/>
        <v>36.6387</v>
      </c>
      <c r="G28" s="25">
        <f t="shared" si="3"/>
        <v>0</v>
      </c>
      <c r="H28" s="26">
        <f t="shared" si="4"/>
        <v>0</v>
      </c>
      <c r="I28" s="27">
        <f t="shared" si="6"/>
        <v>0</v>
      </c>
      <c r="J28" s="22"/>
      <c r="K28" s="1" t="s">
        <v>34</v>
      </c>
    </row>
    <row r="29" spans="1:14" ht="18.600000000000001" thickTop="1">
      <c r="A29" s="3">
        <f t="shared" si="5"/>
        <v>21</v>
      </c>
      <c r="B29" s="23" t="s">
        <v>65</v>
      </c>
      <c r="C29" s="93">
        <v>301649</v>
      </c>
      <c r="D29" s="58"/>
      <c r="E29" s="24">
        <f t="shared" si="2"/>
        <v>0</v>
      </c>
      <c r="F29" s="97">
        <f t="shared" si="0"/>
        <v>144.188222</v>
      </c>
      <c r="G29" s="25">
        <f t="shared" si="3"/>
        <v>0</v>
      </c>
      <c r="H29" s="26">
        <f t="shared" si="4"/>
        <v>0</v>
      </c>
      <c r="I29" s="27">
        <f t="shared" si="6"/>
        <v>0</v>
      </c>
      <c r="J29" s="22"/>
      <c r="K29" s="35" t="s">
        <v>33</v>
      </c>
      <c r="L29" s="36" t="s">
        <v>37</v>
      </c>
      <c r="M29" s="36" t="s">
        <v>38</v>
      </c>
      <c r="N29" s="74" t="s">
        <v>39</v>
      </c>
    </row>
    <row r="30" spans="1:14">
      <c r="A30" s="3">
        <f t="shared" si="5"/>
        <v>22</v>
      </c>
      <c r="B30" s="23" t="s">
        <v>66</v>
      </c>
      <c r="C30" s="93">
        <v>59388</v>
      </c>
      <c r="D30" s="58"/>
      <c r="E30" s="24">
        <f t="shared" si="2"/>
        <v>0</v>
      </c>
      <c r="F30" s="97">
        <f t="shared" si="0"/>
        <v>28.387464000000001</v>
      </c>
      <c r="G30" s="25">
        <f t="shared" si="3"/>
        <v>0</v>
      </c>
      <c r="H30" s="26">
        <f t="shared" si="4"/>
        <v>0</v>
      </c>
      <c r="I30" s="27">
        <f t="shared" si="6"/>
        <v>0</v>
      </c>
      <c r="J30" s="22"/>
      <c r="K30" s="107" t="s">
        <v>42</v>
      </c>
      <c r="L30" s="106">
        <f>I42</f>
        <v>0</v>
      </c>
      <c r="M30" s="106" t="s">
        <v>36</v>
      </c>
      <c r="N30" s="105" t="s">
        <v>28</v>
      </c>
    </row>
    <row r="31" spans="1:14">
      <c r="A31" s="3">
        <f t="shared" si="5"/>
        <v>23</v>
      </c>
      <c r="B31" s="23" t="s">
        <v>67</v>
      </c>
      <c r="C31" s="93">
        <v>73077</v>
      </c>
      <c r="D31" s="58"/>
      <c r="E31" s="24">
        <f>D31/C31</f>
        <v>0</v>
      </c>
      <c r="F31" s="97">
        <f t="shared" si="0"/>
        <v>34.930806000000004</v>
      </c>
      <c r="G31" s="25">
        <f t="shared" si="3"/>
        <v>0</v>
      </c>
      <c r="H31" s="26">
        <f t="shared" si="4"/>
        <v>0</v>
      </c>
      <c r="I31" s="27">
        <f t="shared" si="6"/>
        <v>0</v>
      </c>
      <c r="J31" s="22"/>
      <c r="K31" s="107"/>
      <c r="L31" s="106"/>
      <c r="M31" s="106"/>
      <c r="N31" s="105"/>
    </row>
    <row r="32" spans="1:14">
      <c r="A32" s="3">
        <f t="shared" si="5"/>
        <v>24</v>
      </c>
      <c r="B32" s="23" t="s">
        <v>68</v>
      </c>
      <c r="C32" s="93">
        <v>12909</v>
      </c>
      <c r="D32" s="58"/>
      <c r="E32" s="24">
        <f t="shared" si="2"/>
        <v>0</v>
      </c>
      <c r="F32" s="97">
        <f t="shared" si="0"/>
        <v>6.1705019999999999</v>
      </c>
      <c r="G32" s="25">
        <f t="shared" si="3"/>
        <v>0</v>
      </c>
      <c r="H32" s="26">
        <f t="shared" si="4"/>
        <v>0</v>
      </c>
      <c r="I32" s="27">
        <f t="shared" si="6"/>
        <v>0</v>
      </c>
      <c r="J32" s="22"/>
      <c r="K32" s="107" t="s">
        <v>26</v>
      </c>
      <c r="L32" s="115">
        <v>8000000</v>
      </c>
      <c r="M32" s="106" t="s">
        <v>36</v>
      </c>
      <c r="N32" s="105" t="s">
        <v>29</v>
      </c>
    </row>
    <row r="33" spans="1:14">
      <c r="A33" s="3">
        <f t="shared" si="5"/>
        <v>25</v>
      </c>
      <c r="B33" s="37" t="s">
        <v>69</v>
      </c>
      <c r="C33" s="95">
        <v>31183</v>
      </c>
      <c r="D33" s="38"/>
      <c r="E33" s="24">
        <f t="shared" si="2"/>
        <v>0</v>
      </c>
      <c r="F33" s="97">
        <f t="shared" ref="F33:F40" si="7">C33*$K$52</f>
        <v>14.905474</v>
      </c>
      <c r="G33" s="25">
        <f t="shared" ref="G33:G40" si="8">D33*$K$52</f>
        <v>0</v>
      </c>
      <c r="H33" s="26">
        <f t="shared" ref="H33:H40" si="9">G33/F33</f>
        <v>0</v>
      </c>
      <c r="I33" s="27">
        <f t="shared" si="6"/>
        <v>0</v>
      </c>
      <c r="J33" s="22"/>
      <c r="K33" s="107"/>
      <c r="L33" s="115"/>
      <c r="M33" s="106"/>
      <c r="N33" s="105"/>
    </row>
    <row r="34" spans="1:14">
      <c r="A34" s="3">
        <f t="shared" si="5"/>
        <v>26</v>
      </c>
      <c r="B34" s="37" t="s">
        <v>70</v>
      </c>
      <c r="C34" s="95">
        <v>55963</v>
      </c>
      <c r="D34" s="38"/>
      <c r="E34" s="24">
        <f t="shared" si="2"/>
        <v>0</v>
      </c>
      <c r="F34" s="97">
        <f t="shared" si="7"/>
        <v>26.750313999999999</v>
      </c>
      <c r="G34" s="25">
        <f t="shared" si="8"/>
        <v>0</v>
      </c>
      <c r="H34" s="26">
        <f t="shared" si="9"/>
        <v>0</v>
      </c>
      <c r="I34" s="27">
        <f t="shared" si="6"/>
        <v>0</v>
      </c>
      <c r="J34" s="22"/>
      <c r="K34" s="107"/>
      <c r="L34" s="115"/>
      <c r="M34" s="106"/>
      <c r="N34" s="105"/>
    </row>
    <row r="35" spans="1:14">
      <c r="A35" s="3">
        <f t="shared" si="5"/>
        <v>27</v>
      </c>
      <c r="B35" s="37" t="s">
        <v>71</v>
      </c>
      <c r="C35" s="95">
        <v>107957</v>
      </c>
      <c r="D35" s="38"/>
      <c r="E35" s="24">
        <f t="shared" si="2"/>
        <v>0</v>
      </c>
      <c r="F35" s="97">
        <f t="shared" si="7"/>
        <v>51.603446000000005</v>
      </c>
      <c r="G35" s="25">
        <f t="shared" si="8"/>
        <v>0</v>
      </c>
      <c r="H35" s="26">
        <f t="shared" si="9"/>
        <v>0</v>
      </c>
      <c r="I35" s="27">
        <f t="shared" si="6"/>
        <v>0</v>
      </c>
      <c r="J35" s="22"/>
      <c r="K35" s="107"/>
      <c r="L35" s="115"/>
      <c r="M35" s="106"/>
      <c r="N35" s="105"/>
    </row>
    <row r="36" spans="1:14">
      <c r="A36" s="3">
        <f t="shared" si="5"/>
        <v>28</v>
      </c>
      <c r="B36" s="37" t="s">
        <v>72</v>
      </c>
      <c r="C36" s="95">
        <v>58663</v>
      </c>
      <c r="D36" s="38"/>
      <c r="E36" s="24">
        <f t="shared" si="2"/>
        <v>0</v>
      </c>
      <c r="F36" s="97">
        <f t="shared" si="7"/>
        <v>28.040914000000001</v>
      </c>
      <c r="G36" s="25">
        <f t="shared" si="8"/>
        <v>0</v>
      </c>
      <c r="H36" s="26">
        <f t="shared" si="9"/>
        <v>0</v>
      </c>
      <c r="I36" s="27">
        <f t="shared" si="6"/>
        <v>0</v>
      </c>
      <c r="J36" s="22"/>
      <c r="K36" s="107"/>
      <c r="L36" s="115"/>
      <c r="M36" s="106"/>
      <c r="N36" s="105"/>
    </row>
    <row r="37" spans="1:14">
      <c r="A37" s="3">
        <f t="shared" si="5"/>
        <v>29</v>
      </c>
      <c r="B37" s="37" t="s">
        <v>73</v>
      </c>
      <c r="C37" s="95">
        <v>188641</v>
      </c>
      <c r="D37" s="38"/>
      <c r="E37" s="24">
        <f t="shared" si="2"/>
        <v>0</v>
      </c>
      <c r="F37" s="97">
        <f t="shared" si="7"/>
        <v>90.170398000000006</v>
      </c>
      <c r="G37" s="25">
        <f t="shared" si="8"/>
        <v>0</v>
      </c>
      <c r="H37" s="26">
        <f t="shared" si="9"/>
        <v>0</v>
      </c>
      <c r="I37" s="27">
        <f t="shared" si="6"/>
        <v>0</v>
      </c>
      <c r="J37" s="22"/>
      <c r="K37" s="107"/>
      <c r="L37" s="115"/>
      <c r="M37" s="106"/>
      <c r="N37" s="105"/>
    </row>
    <row r="38" spans="1:14">
      <c r="A38" s="3">
        <f t="shared" si="5"/>
        <v>30</v>
      </c>
      <c r="B38" s="37" t="s">
        <v>74</v>
      </c>
      <c r="C38" s="95">
        <v>208155</v>
      </c>
      <c r="D38" s="38"/>
      <c r="E38" s="24">
        <f t="shared" si="2"/>
        <v>0</v>
      </c>
      <c r="F38" s="97">
        <f t="shared" si="7"/>
        <v>99.498090000000005</v>
      </c>
      <c r="G38" s="25">
        <f t="shared" si="8"/>
        <v>0</v>
      </c>
      <c r="H38" s="26">
        <f t="shared" si="9"/>
        <v>0</v>
      </c>
      <c r="I38" s="27">
        <f t="shared" si="6"/>
        <v>0</v>
      </c>
      <c r="J38" s="22"/>
      <c r="K38" s="107"/>
      <c r="L38" s="115"/>
      <c r="M38" s="106"/>
      <c r="N38" s="105"/>
    </row>
    <row r="39" spans="1:14">
      <c r="A39" s="3">
        <f t="shared" si="5"/>
        <v>31</v>
      </c>
      <c r="B39" s="37" t="s">
        <v>75</v>
      </c>
      <c r="C39" s="95">
        <v>49212</v>
      </c>
      <c r="D39" s="38"/>
      <c r="E39" s="24">
        <f t="shared" si="2"/>
        <v>0</v>
      </c>
      <c r="F39" s="97">
        <f t="shared" si="7"/>
        <v>23.523336</v>
      </c>
      <c r="G39" s="25">
        <f t="shared" si="8"/>
        <v>0</v>
      </c>
      <c r="H39" s="26">
        <f t="shared" si="9"/>
        <v>0</v>
      </c>
      <c r="I39" s="27">
        <f t="shared" si="6"/>
        <v>0</v>
      </c>
      <c r="J39" s="22"/>
      <c r="K39" s="107"/>
      <c r="L39" s="115"/>
      <c r="M39" s="106"/>
      <c r="N39" s="105"/>
    </row>
    <row r="40" spans="1:14" ht="18.600000000000001" thickBot="1">
      <c r="A40" s="3">
        <f t="shared" si="5"/>
        <v>32</v>
      </c>
      <c r="B40" s="37" t="s">
        <v>76</v>
      </c>
      <c r="C40" s="95">
        <v>56631</v>
      </c>
      <c r="D40" s="38"/>
      <c r="E40" s="24">
        <f t="shared" si="2"/>
        <v>0</v>
      </c>
      <c r="F40" s="97">
        <f t="shared" si="7"/>
        <v>27.069618000000002</v>
      </c>
      <c r="G40" s="25">
        <f t="shared" si="8"/>
        <v>0</v>
      </c>
      <c r="H40" s="26">
        <f t="shared" si="9"/>
        <v>0</v>
      </c>
      <c r="I40" s="27">
        <f t="shared" si="6"/>
        <v>0</v>
      </c>
      <c r="J40" s="22"/>
      <c r="K40" s="107"/>
      <c r="L40" s="115"/>
      <c r="M40" s="106"/>
      <c r="N40" s="105"/>
    </row>
    <row r="41" spans="1:14" ht="18.600000000000001" thickBot="1">
      <c r="B41" s="29"/>
      <c r="C41" s="30"/>
      <c r="D41" s="30"/>
      <c r="E41" s="31"/>
      <c r="F41" s="101"/>
      <c r="G41" s="32"/>
      <c r="H41" s="33"/>
      <c r="I41" s="34"/>
      <c r="J41" s="22"/>
      <c r="K41" s="121" t="s">
        <v>27</v>
      </c>
      <c r="L41" s="118">
        <f>L30+L32</f>
        <v>8000000</v>
      </c>
      <c r="M41" s="118" t="s">
        <v>36</v>
      </c>
      <c r="N41" s="116" t="s">
        <v>31</v>
      </c>
    </row>
    <row r="42" spans="1:14" ht="18.600000000000001" thickBot="1">
      <c r="B42" s="29" t="s">
        <v>12</v>
      </c>
      <c r="C42" s="30">
        <f>SUM(C9:C41)</f>
        <v>3668741</v>
      </c>
      <c r="D42" s="30">
        <f>SUM(D9:D41)</f>
        <v>0</v>
      </c>
      <c r="E42" s="39">
        <f>D42/C42</f>
        <v>0</v>
      </c>
      <c r="F42" s="101">
        <f>C42*$K$52</f>
        <v>1753.6581980000001</v>
      </c>
      <c r="G42" s="32">
        <f>D42*$K$52</f>
        <v>0</v>
      </c>
      <c r="H42" s="33">
        <f t="shared" si="4"/>
        <v>0</v>
      </c>
      <c r="I42" s="34">
        <f>SUM(I9:I41)</f>
        <v>0</v>
      </c>
      <c r="J42" s="22"/>
      <c r="K42" s="122"/>
      <c r="L42" s="119"/>
      <c r="M42" s="119"/>
      <c r="N42" s="117"/>
    </row>
    <row r="43" spans="1:14" ht="30" customHeight="1" thickBot="1">
      <c r="B43" s="40"/>
      <c r="C43" s="41"/>
      <c r="D43" s="42"/>
      <c r="E43" s="43"/>
      <c r="F43" s="102"/>
      <c r="G43" s="44"/>
      <c r="H43" s="45"/>
      <c r="I43" s="46"/>
      <c r="J43" s="22"/>
      <c r="K43" s="107" t="s">
        <v>82</v>
      </c>
      <c r="L43" s="109"/>
      <c r="M43" s="108" t="s">
        <v>35</v>
      </c>
      <c r="N43" s="105" t="s">
        <v>30</v>
      </c>
    </row>
    <row r="44" spans="1:14">
      <c r="B44" s="140" t="s">
        <v>24</v>
      </c>
      <c r="C44" s="136" t="s">
        <v>43</v>
      </c>
      <c r="D44" s="142"/>
      <c r="E44" s="136" t="s">
        <v>21</v>
      </c>
      <c r="F44" s="142"/>
      <c r="G44" s="136" t="s">
        <v>40</v>
      </c>
      <c r="H44" s="137"/>
      <c r="J44" s="22"/>
      <c r="K44" s="107"/>
      <c r="L44" s="109"/>
      <c r="M44" s="108"/>
      <c r="N44" s="105"/>
    </row>
    <row r="45" spans="1:14" ht="30.6" thickBot="1">
      <c r="B45" s="141"/>
      <c r="C45" s="143"/>
      <c r="D45" s="144"/>
      <c r="E45" s="143"/>
      <c r="F45" s="144"/>
      <c r="G45" s="60" t="s">
        <v>84</v>
      </c>
      <c r="H45" s="70" t="s">
        <v>85</v>
      </c>
      <c r="J45" s="22"/>
      <c r="K45" s="120" t="s">
        <v>83</v>
      </c>
      <c r="L45" s="109"/>
      <c r="M45" s="108" t="s">
        <v>35</v>
      </c>
      <c r="N45" s="105" t="s">
        <v>32</v>
      </c>
    </row>
    <row r="46" spans="1:14">
      <c r="B46" s="47" t="s">
        <v>19</v>
      </c>
      <c r="C46" s="151">
        <v>0.5</v>
      </c>
      <c r="D46" s="152"/>
      <c r="E46" s="145">
        <v>15</v>
      </c>
      <c r="F46" s="146"/>
      <c r="G46" s="61">
        <v>815000000</v>
      </c>
      <c r="H46" s="62">
        <v>9000000</v>
      </c>
      <c r="J46" s="22"/>
      <c r="K46" s="107"/>
      <c r="L46" s="109"/>
      <c r="M46" s="108"/>
      <c r="N46" s="105"/>
    </row>
    <row r="47" spans="1:14">
      <c r="B47" s="48" t="s">
        <v>18</v>
      </c>
      <c r="C47" s="149">
        <f>E42</f>
        <v>0</v>
      </c>
      <c r="D47" s="150"/>
      <c r="E47" s="147">
        <f>L47/L41</f>
        <v>0</v>
      </c>
      <c r="F47" s="148"/>
      <c r="G47" s="63">
        <f>L43</f>
        <v>0</v>
      </c>
      <c r="H47" s="64">
        <f>L45</f>
        <v>0</v>
      </c>
      <c r="J47" s="22"/>
      <c r="K47" s="107" t="s">
        <v>127</v>
      </c>
      <c r="L47" s="112">
        <f>L43+L45</f>
        <v>0</v>
      </c>
      <c r="M47" s="108" t="s">
        <v>35</v>
      </c>
      <c r="N47" s="105" t="s">
        <v>41</v>
      </c>
    </row>
    <row r="48" spans="1:14" ht="18.600000000000001" thickBot="1">
      <c r="B48" s="59" t="s">
        <v>20</v>
      </c>
      <c r="C48" s="138" t="str">
        <f>IF(C47&gt;=C46,"○","要再検証")</f>
        <v>要再検証</v>
      </c>
      <c r="D48" s="139"/>
      <c r="E48" s="138" t="str">
        <f>IF(E47&lt;=E46,"○","要再検証")</f>
        <v>○</v>
      </c>
      <c r="F48" s="139"/>
      <c r="G48" s="60" t="str">
        <f>IF(G47&lt;=G46,"○","要再検証")</f>
        <v>○</v>
      </c>
      <c r="H48" s="49" t="str">
        <f>IF(H47&lt;=H46,"○","要再検証")</f>
        <v>○</v>
      </c>
      <c r="J48" s="22"/>
      <c r="K48" s="114"/>
      <c r="L48" s="113"/>
      <c r="M48" s="111"/>
      <c r="N48" s="110"/>
    </row>
    <row r="49" spans="10:13">
      <c r="J49" s="22"/>
    </row>
    <row r="50" spans="10:13" ht="18.600000000000001" thickBot="1">
      <c r="K50" s="1" t="s">
        <v>25</v>
      </c>
    </row>
    <row r="51" spans="10:13" ht="18.600000000000001" thickBot="1">
      <c r="K51" s="50" t="s">
        <v>44</v>
      </c>
      <c r="L51" s="51" t="s">
        <v>15</v>
      </c>
      <c r="M51" s="2"/>
    </row>
    <row r="52" spans="10:13">
      <c r="K52" s="52">
        <v>4.7800000000000002E-4</v>
      </c>
      <c r="L52" s="53">
        <v>31</v>
      </c>
      <c r="M52" s="54"/>
    </row>
    <row r="53" spans="10:13" ht="18.600000000000001" thickBot="1">
      <c r="K53" s="55" t="s">
        <v>14</v>
      </c>
      <c r="L53" s="56" t="s">
        <v>16</v>
      </c>
      <c r="M53" s="57"/>
    </row>
  </sheetData>
  <mergeCells count="41">
    <mergeCell ref="G44:H44"/>
    <mergeCell ref="E48:F48"/>
    <mergeCell ref="C48:D48"/>
    <mergeCell ref="B44:B45"/>
    <mergeCell ref="E44:F45"/>
    <mergeCell ref="C44:D45"/>
    <mergeCell ref="E46:F46"/>
    <mergeCell ref="E47:F47"/>
    <mergeCell ref="C47:D47"/>
    <mergeCell ref="C46:D46"/>
    <mergeCell ref="B4:B8"/>
    <mergeCell ref="C4:E4"/>
    <mergeCell ref="C5:E5"/>
    <mergeCell ref="C6:D6"/>
    <mergeCell ref="F4:H4"/>
    <mergeCell ref="F5:H5"/>
    <mergeCell ref="F6:G6"/>
    <mergeCell ref="N47:N48"/>
    <mergeCell ref="M47:M48"/>
    <mergeCell ref="L47:L48"/>
    <mergeCell ref="K47:K48"/>
    <mergeCell ref="N32:N40"/>
    <mergeCell ref="M32:M40"/>
    <mergeCell ref="L32:L40"/>
    <mergeCell ref="N41:N42"/>
    <mergeCell ref="M41:M42"/>
    <mergeCell ref="L41:L42"/>
    <mergeCell ref="K45:K46"/>
    <mergeCell ref="K43:K44"/>
    <mergeCell ref="K41:K42"/>
    <mergeCell ref="K32:K40"/>
    <mergeCell ref="L45:L46"/>
    <mergeCell ref="M45:M46"/>
    <mergeCell ref="N45:N46"/>
    <mergeCell ref="N30:N31"/>
    <mergeCell ref="M30:M31"/>
    <mergeCell ref="L30:L31"/>
    <mergeCell ref="K30:K31"/>
    <mergeCell ref="N43:N44"/>
    <mergeCell ref="M43:M44"/>
    <mergeCell ref="L43:L44"/>
  </mergeCells>
  <phoneticPr fontId="1"/>
  <conditionalFormatting sqref="C48:H48">
    <cfRule type="containsText" dxfId="0" priority="1" operator="containsText" text="要再検証">
      <formula>NOT(ISERROR(SEARCH("要再検証",C48)))</formula>
    </cfRule>
  </conditionalFormatting>
  <pageMargins left="0.59055118110236227" right="0.59055118110236227" top="0.39370078740157483" bottom="0.39370078740157483" header="0.51181102362204722" footer="0.31496062992125984"/>
  <pageSetup paperSize="8" scale="75" fitToHeight="0" orientation="landscape" r:id="rId1"/>
  <headerFooter>
    <oddHeader xml:space="preserve">&amp;L&amp;"BIZ UDゴシック,標準"&amp;9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35DD-B148-4B28-B12F-6E262721C1FC}">
  <sheetPr>
    <pageSetUpPr fitToPage="1"/>
  </sheetPr>
  <dimension ref="A1:Q49"/>
  <sheetViews>
    <sheetView view="pageBreakPreview" zoomScaleNormal="100" zoomScaleSheetLayoutView="100" workbookViewId="0">
      <selection activeCell="G16" sqref="G16"/>
    </sheetView>
  </sheetViews>
  <sheetFormatPr defaultColWidth="8.09765625" defaultRowHeight="13.2"/>
  <cols>
    <col min="1" max="1" width="3.3984375" style="77" customWidth="1"/>
    <col min="2" max="16" width="5.19921875" style="77" customWidth="1"/>
    <col min="17" max="18" width="3.3984375" style="77" customWidth="1"/>
    <col min="19" max="256" width="8.09765625" style="77"/>
    <col min="257" max="257" width="3.3984375" style="77" customWidth="1"/>
    <col min="258" max="272" width="5.19921875" style="77" customWidth="1"/>
    <col min="273" max="274" width="3.3984375" style="77" customWidth="1"/>
    <col min="275" max="512" width="8.09765625" style="77"/>
    <col min="513" max="513" width="3.3984375" style="77" customWidth="1"/>
    <col min="514" max="528" width="5.19921875" style="77" customWidth="1"/>
    <col min="529" max="530" width="3.3984375" style="77" customWidth="1"/>
    <col min="531" max="768" width="8.09765625" style="77"/>
    <col min="769" max="769" width="3.3984375" style="77" customWidth="1"/>
    <col min="770" max="784" width="5.19921875" style="77" customWidth="1"/>
    <col min="785" max="786" width="3.3984375" style="77" customWidth="1"/>
    <col min="787" max="1024" width="8.09765625" style="77"/>
    <col min="1025" max="1025" width="3.3984375" style="77" customWidth="1"/>
    <col min="1026" max="1040" width="5.19921875" style="77" customWidth="1"/>
    <col min="1041" max="1042" width="3.3984375" style="77" customWidth="1"/>
    <col min="1043" max="1280" width="8.09765625" style="77"/>
    <col min="1281" max="1281" width="3.3984375" style="77" customWidth="1"/>
    <col min="1282" max="1296" width="5.19921875" style="77" customWidth="1"/>
    <col min="1297" max="1298" width="3.3984375" style="77" customWidth="1"/>
    <col min="1299" max="1536" width="8.09765625" style="77"/>
    <col min="1537" max="1537" width="3.3984375" style="77" customWidth="1"/>
    <col min="1538" max="1552" width="5.19921875" style="77" customWidth="1"/>
    <col min="1553" max="1554" width="3.3984375" style="77" customWidth="1"/>
    <col min="1555" max="1792" width="8.09765625" style="77"/>
    <col min="1793" max="1793" width="3.3984375" style="77" customWidth="1"/>
    <col min="1794" max="1808" width="5.19921875" style="77" customWidth="1"/>
    <col min="1809" max="1810" width="3.3984375" style="77" customWidth="1"/>
    <col min="1811" max="2048" width="8.09765625" style="77"/>
    <col min="2049" max="2049" width="3.3984375" style="77" customWidth="1"/>
    <col min="2050" max="2064" width="5.19921875" style="77" customWidth="1"/>
    <col min="2065" max="2066" width="3.3984375" style="77" customWidth="1"/>
    <col min="2067" max="2304" width="8.09765625" style="77"/>
    <col min="2305" max="2305" width="3.3984375" style="77" customWidth="1"/>
    <col min="2306" max="2320" width="5.19921875" style="77" customWidth="1"/>
    <col min="2321" max="2322" width="3.3984375" style="77" customWidth="1"/>
    <col min="2323" max="2560" width="8.09765625" style="77"/>
    <col min="2561" max="2561" width="3.3984375" style="77" customWidth="1"/>
    <col min="2562" max="2576" width="5.19921875" style="77" customWidth="1"/>
    <col min="2577" max="2578" width="3.3984375" style="77" customWidth="1"/>
    <col min="2579" max="2816" width="8.09765625" style="77"/>
    <col min="2817" max="2817" width="3.3984375" style="77" customWidth="1"/>
    <col min="2818" max="2832" width="5.19921875" style="77" customWidth="1"/>
    <col min="2833" max="2834" width="3.3984375" style="77" customWidth="1"/>
    <col min="2835" max="3072" width="8.09765625" style="77"/>
    <col min="3073" max="3073" width="3.3984375" style="77" customWidth="1"/>
    <col min="3074" max="3088" width="5.19921875" style="77" customWidth="1"/>
    <col min="3089" max="3090" width="3.3984375" style="77" customWidth="1"/>
    <col min="3091" max="3328" width="8.09765625" style="77"/>
    <col min="3329" max="3329" width="3.3984375" style="77" customWidth="1"/>
    <col min="3330" max="3344" width="5.19921875" style="77" customWidth="1"/>
    <col min="3345" max="3346" width="3.3984375" style="77" customWidth="1"/>
    <col min="3347" max="3584" width="8.09765625" style="77"/>
    <col min="3585" max="3585" width="3.3984375" style="77" customWidth="1"/>
    <col min="3586" max="3600" width="5.19921875" style="77" customWidth="1"/>
    <col min="3601" max="3602" width="3.3984375" style="77" customWidth="1"/>
    <col min="3603" max="3840" width="8.09765625" style="77"/>
    <col min="3841" max="3841" width="3.3984375" style="77" customWidth="1"/>
    <col min="3842" max="3856" width="5.19921875" style="77" customWidth="1"/>
    <col min="3857" max="3858" width="3.3984375" style="77" customWidth="1"/>
    <col min="3859" max="4096" width="8.09765625" style="77"/>
    <col min="4097" max="4097" width="3.3984375" style="77" customWidth="1"/>
    <col min="4098" max="4112" width="5.19921875" style="77" customWidth="1"/>
    <col min="4113" max="4114" width="3.3984375" style="77" customWidth="1"/>
    <col min="4115" max="4352" width="8.09765625" style="77"/>
    <col min="4353" max="4353" width="3.3984375" style="77" customWidth="1"/>
    <col min="4354" max="4368" width="5.19921875" style="77" customWidth="1"/>
    <col min="4369" max="4370" width="3.3984375" style="77" customWidth="1"/>
    <col min="4371" max="4608" width="8.09765625" style="77"/>
    <col min="4609" max="4609" width="3.3984375" style="77" customWidth="1"/>
    <col min="4610" max="4624" width="5.19921875" style="77" customWidth="1"/>
    <col min="4625" max="4626" width="3.3984375" style="77" customWidth="1"/>
    <col min="4627" max="4864" width="8.09765625" style="77"/>
    <col min="4865" max="4865" width="3.3984375" style="77" customWidth="1"/>
    <col min="4866" max="4880" width="5.19921875" style="77" customWidth="1"/>
    <col min="4881" max="4882" width="3.3984375" style="77" customWidth="1"/>
    <col min="4883" max="5120" width="8.09765625" style="77"/>
    <col min="5121" max="5121" width="3.3984375" style="77" customWidth="1"/>
    <col min="5122" max="5136" width="5.19921875" style="77" customWidth="1"/>
    <col min="5137" max="5138" width="3.3984375" style="77" customWidth="1"/>
    <col min="5139" max="5376" width="8.09765625" style="77"/>
    <col min="5377" max="5377" width="3.3984375" style="77" customWidth="1"/>
    <col min="5378" max="5392" width="5.19921875" style="77" customWidth="1"/>
    <col min="5393" max="5394" width="3.3984375" style="77" customWidth="1"/>
    <col min="5395" max="5632" width="8.09765625" style="77"/>
    <col min="5633" max="5633" width="3.3984375" style="77" customWidth="1"/>
    <col min="5634" max="5648" width="5.19921875" style="77" customWidth="1"/>
    <col min="5649" max="5650" width="3.3984375" style="77" customWidth="1"/>
    <col min="5651" max="5888" width="8.09765625" style="77"/>
    <col min="5889" max="5889" width="3.3984375" style="77" customWidth="1"/>
    <col min="5890" max="5904" width="5.19921875" style="77" customWidth="1"/>
    <col min="5905" max="5906" width="3.3984375" style="77" customWidth="1"/>
    <col min="5907" max="6144" width="8.09765625" style="77"/>
    <col min="6145" max="6145" width="3.3984375" style="77" customWidth="1"/>
    <col min="6146" max="6160" width="5.19921875" style="77" customWidth="1"/>
    <col min="6161" max="6162" width="3.3984375" style="77" customWidth="1"/>
    <col min="6163" max="6400" width="8.09765625" style="77"/>
    <col min="6401" max="6401" width="3.3984375" style="77" customWidth="1"/>
    <col min="6402" max="6416" width="5.19921875" style="77" customWidth="1"/>
    <col min="6417" max="6418" width="3.3984375" style="77" customWidth="1"/>
    <col min="6419" max="6656" width="8.09765625" style="77"/>
    <col min="6657" max="6657" width="3.3984375" style="77" customWidth="1"/>
    <col min="6658" max="6672" width="5.19921875" style="77" customWidth="1"/>
    <col min="6673" max="6674" width="3.3984375" style="77" customWidth="1"/>
    <col min="6675" max="6912" width="8.09765625" style="77"/>
    <col min="6913" max="6913" width="3.3984375" style="77" customWidth="1"/>
    <col min="6914" max="6928" width="5.19921875" style="77" customWidth="1"/>
    <col min="6929" max="6930" width="3.3984375" style="77" customWidth="1"/>
    <col min="6931" max="7168" width="8.09765625" style="77"/>
    <col min="7169" max="7169" width="3.3984375" style="77" customWidth="1"/>
    <col min="7170" max="7184" width="5.19921875" style="77" customWidth="1"/>
    <col min="7185" max="7186" width="3.3984375" style="77" customWidth="1"/>
    <col min="7187" max="7424" width="8.09765625" style="77"/>
    <col min="7425" max="7425" width="3.3984375" style="77" customWidth="1"/>
    <col min="7426" max="7440" width="5.19921875" style="77" customWidth="1"/>
    <col min="7441" max="7442" width="3.3984375" style="77" customWidth="1"/>
    <col min="7443" max="7680" width="8.09765625" style="77"/>
    <col min="7681" max="7681" width="3.3984375" style="77" customWidth="1"/>
    <col min="7682" max="7696" width="5.19921875" style="77" customWidth="1"/>
    <col min="7697" max="7698" width="3.3984375" style="77" customWidth="1"/>
    <col min="7699" max="7936" width="8.09765625" style="77"/>
    <col min="7937" max="7937" width="3.3984375" style="77" customWidth="1"/>
    <col min="7938" max="7952" width="5.19921875" style="77" customWidth="1"/>
    <col min="7953" max="7954" width="3.3984375" style="77" customWidth="1"/>
    <col min="7955" max="8192" width="8.09765625" style="77"/>
    <col min="8193" max="8193" width="3.3984375" style="77" customWidth="1"/>
    <col min="8194" max="8208" width="5.19921875" style="77" customWidth="1"/>
    <col min="8209" max="8210" width="3.3984375" style="77" customWidth="1"/>
    <col min="8211" max="8448" width="8.09765625" style="77"/>
    <col min="8449" max="8449" width="3.3984375" style="77" customWidth="1"/>
    <col min="8450" max="8464" width="5.19921875" style="77" customWidth="1"/>
    <col min="8465" max="8466" width="3.3984375" style="77" customWidth="1"/>
    <col min="8467" max="8704" width="8.09765625" style="77"/>
    <col min="8705" max="8705" width="3.3984375" style="77" customWidth="1"/>
    <col min="8706" max="8720" width="5.19921875" style="77" customWidth="1"/>
    <col min="8721" max="8722" width="3.3984375" style="77" customWidth="1"/>
    <col min="8723" max="8960" width="8.09765625" style="77"/>
    <col min="8961" max="8961" width="3.3984375" style="77" customWidth="1"/>
    <col min="8962" max="8976" width="5.19921875" style="77" customWidth="1"/>
    <col min="8977" max="8978" width="3.3984375" style="77" customWidth="1"/>
    <col min="8979" max="9216" width="8.09765625" style="77"/>
    <col min="9217" max="9217" width="3.3984375" style="77" customWidth="1"/>
    <col min="9218" max="9232" width="5.19921875" style="77" customWidth="1"/>
    <col min="9233" max="9234" width="3.3984375" style="77" customWidth="1"/>
    <col min="9235" max="9472" width="8.09765625" style="77"/>
    <col min="9473" max="9473" width="3.3984375" style="77" customWidth="1"/>
    <col min="9474" max="9488" width="5.19921875" style="77" customWidth="1"/>
    <col min="9489" max="9490" width="3.3984375" style="77" customWidth="1"/>
    <col min="9491" max="9728" width="8.09765625" style="77"/>
    <col min="9729" max="9729" width="3.3984375" style="77" customWidth="1"/>
    <col min="9730" max="9744" width="5.19921875" style="77" customWidth="1"/>
    <col min="9745" max="9746" width="3.3984375" style="77" customWidth="1"/>
    <col min="9747" max="9984" width="8.09765625" style="77"/>
    <col min="9985" max="9985" width="3.3984375" style="77" customWidth="1"/>
    <col min="9986" max="10000" width="5.19921875" style="77" customWidth="1"/>
    <col min="10001" max="10002" width="3.3984375" style="77" customWidth="1"/>
    <col min="10003" max="10240" width="8.09765625" style="77"/>
    <col min="10241" max="10241" width="3.3984375" style="77" customWidth="1"/>
    <col min="10242" max="10256" width="5.19921875" style="77" customWidth="1"/>
    <col min="10257" max="10258" width="3.3984375" style="77" customWidth="1"/>
    <col min="10259" max="10496" width="8.09765625" style="77"/>
    <col min="10497" max="10497" width="3.3984375" style="77" customWidth="1"/>
    <col min="10498" max="10512" width="5.19921875" style="77" customWidth="1"/>
    <col min="10513" max="10514" width="3.3984375" style="77" customWidth="1"/>
    <col min="10515" max="10752" width="8.09765625" style="77"/>
    <col min="10753" max="10753" width="3.3984375" style="77" customWidth="1"/>
    <col min="10754" max="10768" width="5.19921875" style="77" customWidth="1"/>
    <col min="10769" max="10770" width="3.3984375" style="77" customWidth="1"/>
    <col min="10771" max="11008" width="8.09765625" style="77"/>
    <col min="11009" max="11009" width="3.3984375" style="77" customWidth="1"/>
    <col min="11010" max="11024" width="5.19921875" style="77" customWidth="1"/>
    <col min="11025" max="11026" width="3.3984375" style="77" customWidth="1"/>
    <col min="11027" max="11264" width="8.09765625" style="77"/>
    <col min="11265" max="11265" width="3.3984375" style="77" customWidth="1"/>
    <col min="11266" max="11280" width="5.19921875" style="77" customWidth="1"/>
    <col min="11281" max="11282" width="3.3984375" style="77" customWidth="1"/>
    <col min="11283" max="11520" width="8.09765625" style="77"/>
    <col min="11521" max="11521" width="3.3984375" style="77" customWidth="1"/>
    <col min="11522" max="11536" width="5.19921875" style="77" customWidth="1"/>
    <col min="11537" max="11538" width="3.3984375" style="77" customWidth="1"/>
    <col min="11539" max="11776" width="8.09765625" style="77"/>
    <col min="11777" max="11777" width="3.3984375" style="77" customWidth="1"/>
    <col min="11778" max="11792" width="5.19921875" style="77" customWidth="1"/>
    <col min="11793" max="11794" width="3.3984375" style="77" customWidth="1"/>
    <col min="11795" max="12032" width="8.09765625" style="77"/>
    <col min="12033" max="12033" width="3.3984375" style="77" customWidth="1"/>
    <col min="12034" max="12048" width="5.19921875" style="77" customWidth="1"/>
    <col min="12049" max="12050" width="3.3984375" style="77" customWidth="1"/>
    <col min="12051" max="12288" width="8.09765625" style="77"/>
    <col min="12289" max="12289" width="3.3984375" style="77" customWidth="1"/>
    <col min="12290" max="12304" width="5.19921875" style="77" customWidth="1"/>
    <col min="12305" max="12306" width="3.3984375" style="77" customWidth="1"/>
    <col min="12307" max="12544" width="8.09765625" style="77"/>
    <col min="12545" max="12545" width="3.3984375" style="77" customWidth="1"/>
    <col min="12546" max="12560" width="5.19921875" style="77" customWidth="1"/>
    <col min="12561" max="12562" width="3.3984375" style="77" customWidth="1"/>
    <col min="12563" max="12800" width="8.09765625" style="77"/>
    <col min="12801" max="12801" width="3.3984375" style="77" customWidth="1"/>
    <col min="12802" max="12816" width="5.19921875" style="77" customWidth="1"/>
    <col min="12817" max="12818" width="3.3984375" style="77" customWidth="1"/>
    <col min="12819" max="13056" width="8.09765625" style="77"/>
    <col min="13057" max="13057" width="3.3984375" style="77" customWidth="1"/>
    <col min="13058" max="13072" width="5.19921875" style="77" customWidth="1"/>
    <col min="13073" max="13074" width="3.3984375" style="77" customWidth="1"/>
    <col min="13075" max="13312" width="8.09765625" style="77"/>
    <col min="13313" max="13313" width="3.3984375" style="77" customWidth="1"/>
    <col min="13314" max="13328" width="5.19921875" style="77" customWidth="1"/>
    <col min="13329" max="13330" width="3.3984375" style="77" customWidth="1"/>
    <col min="13331" max="13568" width="8.09765625" style="77"/>
    <col min="13569" max="13569" width="3.3984375" style="77" customWidth="1"/>
    <col min="13570" max="13584" width="5.19921875" style="77" customWidth="1"/>
    <col min="13585" max="13586" width="3.3984375" style="77" customWidth="1"/>
    <col min="13587" max="13824" width="8.09765625" style="77"/>
    <col min="13825" max="13825" width="3.3984375" style="77" customWidth="1"/>
    <col min="13826" max="13840" width="5.19921875" style="77" customWidth="1"/>
    <col min="13841" max="13842" width="3.3984375" style="77" customWidth="1"/>
    <col min="13843" max="14080" width="8.09765625" style="77"/>
    <col min="14081" max="14081" width="3.3984375" style="77" customWidth="1"/>
    <col min="14082" max="14096" width="5.19921875" style="77" customWidth="1"/>
    <col min="14097" max="14098" width="3.3984375" style="77" customWidth="1"/>
    <col min="14099" max="14336" width="8.09765625" style="77"/>
    <col min="14337" max="14337" width="3.3984375" style="77" customWidth="1"/>
    <col min="14338" max="14352" width="5.19921875" style="77" customWidth="1"/>
    <col min="14353" max="14354" width="3.3984375" style="77" customWidth="1"/>
    <col min="14355" max="14592" width="8.09765625" style="77"/>
    <col min="14593" max="14593" width="3.3984375" style="77" customWidth="1"/>
    <col min="14594" max="14608" width="5.19921875" style="77" customWidth="1"/>
    <col min="14609" max="14610" width="3.3984375" style="77" customWidth="1"/>
    <col min="14611" max="14848" width="8.09765625" style="77"/>
    <col min="14849" max="14849" width="3.3984375" style="77" customWidth="1"/>
    <col min="14850" max="14864" width="5.19921875" style="77" customWidth="1"/>
    <col min="14865" max="14866" width="3.3984375" style="77" customWidth="1"/>
    <col min="14867" max="15104" width="8.09765625" style="77"/>
    <col min="15105" max="15105" width="3.3984375" style="77" customWidth="1"/>
    <col min="15106" max="15120" width="5.19921875" style="77" customWidth="1"/>
    <col min="15121" max="15122" width="3.3984375" style="77" customWidth="1"/>
    <col min="15123" max="15360" width="8.09765625" style="77"/>
    <col min="15361" max="15361" width="3.3984375" style="77" customWidth="1"/>
    <col min="15362" max="15376" width="5.19921875" style="77" customWidth="1"/>
    <col min="15377" max="15378" width="3.3984375" style="77" customWidth="1"/>
    <col min="15379" max="15616" width="8.09765625" style="77"/>
    <col min="15617" max="15617" width="3.3984375" style="77" customWidth="1"/>
    <col min="15618" max="15632" width="5.19921875" style="77" customWidth="1"/>
    <col min="15633" max="15634" width="3.3984375" style="77" customWidth="1"/>
    <col min="15635" max="15872" width="8.09765625" style="77"/>
    <col min="15873" max="15873" width="3.3984375" style="77" customWidth="1"/>
    <col min="15874" max="15888" width="5.19921875" style="77" customWidth="1"/>
    <col min="15889" max="15890" width="3.3984375" style="77" customWidth="1"/>
    <col min="15891" max="16128" width="8.09765625" style="77"/>
    <col min="16129" max="16129" width="3.3984375" style="77" customWidth="1"/>
    <col min="16130" max="16144" width="5.19921875" style="77" customWidth="1"/>
    <col min="16145" max="16146" width="3.3984375" style="77" customWidth="1"/>
    <col min="16147" max="16384" width="8.09765625" style="77"/>
  </cols>
  <sheetData>
    <row r="1" spans="1:17" s="75" customFormat="1" ht="21">
      <c r="A1" s="155" t="s">
        <v>89</v>
      </c>
      <c r="B1" s="155"/>
      <c r="C1" s="155"/>
      <c r="D1" s="155"/>
      <c r="E1" s="155"/>
      <c r="F1" s="155"/>
      <c r="G1" s="155"/>
      <c r="H1" s="155"/>
      <c r="I1" s="155"/>
      <c r="J1" s="155"/>
      <c r="K1" s="155"/>
      <c r="L1" s="155"/>
      <c r="M1" s="155"/>
      <c r="N1" s="155"/>
      <c r="O1" s="155"/>
      <c r="P1" s="155"/>
      <c r="Q1" s="155"/>
    </row>
    <row r="2" spans="1:17" ht="15.75" customHeight="1">
      <c r="A2" s="76"/>
      <c r="B2" s="76"/>
      <c r="C2" s="76"/>
      <c r="D2" s="76"/>
      <c r="E2" s="76"/>
      <c r="F2" s="76"/>
      <c r="G2" s="76"/>
      <c r="H2" s="76"/>
      <c r="I2" s="76"/>
      <c r="J2" s="76"/>
      <c r="K2" s="76"/>
      <c r="L2" s="76"/>
      <c r="M2" s="76"/>
      <c r="N2" s="76"/>
      <c r="O2" s="76"/>
      <c r="P2" s="76"/>
      <c r="Q2" s="76"/>
    </row>
    <row r="3" spans="1:17" ht="15.75" customHeight="1">
      <c r="A3" s="78"/>
      <c r="B3" s="78"/>
      <c r="C3" s="78"/>
      <c r="D3" s="78"/>
      <c r="E3" s="78"/>
      <c r="F3" s="78"/>
      <c r="G3" s="78"/>
      <c r="H3" s="78"/>
      <c r="I3" s="78"/>
      <c r="J3" s="78"/>
      <c r="K3" s="78"/>
      <c r="L3" s="78"/>
      <c r="M3" s="156"/>
      <c r="N3" s="156"/>
      <c r="O3" s="156"/>
      <c r="P3" s="156"/>
      <c r="Q3" s="156"/>
    </row>
    <row r="4" spans="1:17" s="75" customFormat="1" ht="15.75" customHeight="1">
      <c r="A4" s="78"/>
      <c r="B4" s="78" t="s">
        <v>90</v>
      </c>
      <c r="C4" s="78"/>
      <c r="D4" s="78"/>
      <c r="E4" s="78"/>
      <c r="F4" s="78"/>
      <c r="G4" s="78"/>
      <c r="H4" s="78"/>
      <c r="I4" s="78"/>
      <c r="J4" s="78"/>
      <c r="K4" s="78"/>
      <c r="L4" s="78"/>
      <c r="M4" s="78"/>
      <c r="N4" s="79"/>
      <c r="O4" s="79"/>
      <c r="P4" s="79"/>
      <c r="Q4" s="79"/>
    </row>
    <row r="5" spans="1:17" ht="15.75" customHeight="1">
      <c r="A5" s="78"/>
      <c r="B5" s="78"/>
      <c r="C5" s="78"/>
      <c r="D5" s="78"/>
      <c r="E5" s="78"/>
      <c r="F5" s="78"/>
      <c r="G5" s="78"/>
      <c r="H5" s="78"/>
      <c r="I5" s="78"/>
      <c r="J5" s="78"/>
      <c r="K5" s="78"/>
      <c r="L5" s="78"/>
      <c r="M5" s="78"/>
      <c r="N5" s="79"/>
      <c r="O5" s="79"/>
      <c r="P5" s="79"/>
      <c r="Q5" s="79"/>
    </row>
    <row r="6" spans="1:17" ht="15.75" customHeight="1">
      <c r="A6" s="78"/>
      <c r="B6" s="78"/>
      <c r="C6" s="78"/>
      <c r="D6" s="78"/>
      <c r="E6" s="78"/>
      <c r="F6" s="78"/>
      <c r="G6" s="153" t="s">
        <v>91</v>
      </c>
      <c r="H6" s="153"/>
      <c r="I6" s="153"/>
      <c r="J6" s="157"/>
      <c r="K6" s="154"/>
      <c r="L6" s="154"/>
      <c r="M6" s="154"/>
      <c r="N6" s="154"/>
      <c r="O6" s="154"/>
      <c r="P6" s="154"/>
      <c r="Q6" s="154"/>
    </row>
    <row r="7" spans="1:17" ht="15.75" customHeight="1">
      <c r="A7" s="78"/>
      <c r="B7" s="78"/>
      <c r="C7" s="78"/>
      <c r="D7" s="78"/>
      <c r="E7" s="78"/>
      <c r="F7" s="78"/>
      <c r="G7" s="153"/>
      <c r="H7" s="153"/>
      <c r="I7" s="153"/>
      <c r="J7" s="154"/>
      <c r="K7" s="154"/>
      <c r="L7" s="154"/>
      <c r="M7" s="154"/>
      <c r="N7" s="154"/>
      <c r="O7" s="154"/>
      <c r="P7" s="154"/>
      <c r="Q7" s="154"/>
    </row>
    <row r="8" spans="1:17" ht="15.75" customHeight="1">
      <c r="A8" s="78"/>
      <c r="B8" s="78"/>
      <c r="C8" s="78"/>
      <c r="D8" s="78"/>
      <c r="E8" s="78"/>
      <c r="F8" s="78"/>
      <c r="G8" s="153" t="s">
        <v>92</v>
      </c>
      <c r="H8" s="153"/>
      <c r="I8" s="153"/>
      <c r="J8" s="154"/>
      <c r="K8" s="154"/>
      <c r="L8" s="154"/>
      <c r="M8" s="154"/>
      <c r="N8" s="154"/>
      <c r="O8" s="154"/>
      <c r="P8" s="154"/>
      <c r="Q8" s="154"/>
    </row>
    <row r="9" spans="1:17" ht="15.75" customHeight="1">
      <c r="A9" s="78"/>
      <c r="B9" s="78"/>
      <c r="C9" s="78"/>
      <c r="D9" s="78"/>
      <c r="E9" s="78"/>
      <c r="F9" s="78"/>
      <c r="G9" s="153"/>
      <c r="H9" s="153"/>
      <c r="I9" s="153"/>
      <c r="J9" s="154"/>
      <c r="K9" s="154"/>
      <c r="L9" s="154"/>
      <c r="M9" s="154"/>
      <c r="N9" s="154"/>
      <c r="O9" s="154"/>
      <c r="P9" s="154"/>
      <c r="Q9" s="154"/>
    </row>
    <row r="10" spans="1:17" ht="15.75" customHeight="1">
      <c r="A10" s="78"/>
      <c r="B10" s="78"/>
      <c r="C10" s="78"/>
      <c r="D10" s="78"/>
      <c r="E10" s="78"/>
      <c r="F10" s="78"/>
      <c r="G10" s="153" t="s">
        <v>93</v>
      </c>
      <c r="H10" s="153"/>
      <c r="I10" s="153"/>
      <c r="J10" s="154"/>
      <c r="K10" s="154"/>
      <c r="L10" s="154"/>
      <c r="M10" s="154"/>
      <c r="N10" s="154"/>
      <c r="O10" s="154"/>
      <c r="P10" s="154"/>
      <c r="Q10" s="159" t="s">
        <v>94</v>
      </c>
    </row>
    <row r="11" spans="1:17" ht="15.75" customHeight="1">
      <c r="A11" s="78"/>
      <c r="B11" s="78"/>
      <c r="C11" s="78"/>
      <c r="D11" s="78"/>
      <c r="E11" s="78"/>
      <c r="F11" s="78"/>
      <c r="G11" s="158"/>
      <c r="H11" s="158"/>
      <c r="I11" s="158"/>
      <c r="J11" s="154"/>
      <c r="K11" s="154"/>
      <c r="L11" s="154"/>
      <c r="M11" s="154"/>
      <c r="N11" s="154"/>
      <c r="O11" s="154"/>
      <c r="P11" s="154"/>
      <c r="Q11" s="159"/>
    </row>
    <row r="12" spans="1:17" ht="15.75" customHeight="1">
      <c r="A12" s="78"/>
      <c r="B12" s="78"/>
      <c r="C12" s="78"/>
      <c r="D12" s="78"/>
      <c r="E12" s="78"/>
      <c r="F12" s="78"/>
      <c r="G12" s="153" t="s">
        <v>95</v>
      </c>
      <c r="H12" s="153"/>
      <c r="I12" s="153"/>
      <c r="J12" s="154"/>
      <c r="K12" s="154"/>
      <c r="L12" s="154"/>
      <c r="M12" s="154"/>
      <c r="N12" s="154"/>
      <c r="O12" s="154"/>
      <c r="P12" s="154"/>
      <c r="Q12" s="154"/>
    </row>
    <row r="13" spans="1:17" ht="15.75" customHeight="1">
      <c r="A13" s="78"/>
      <c r="B13" s="78"/>
      <c r="C13" s="78"/>
      <c r="D13" s="78"/>
      <c r="E13" s="78"/>
      <c r="F13" s="78"/>
      <c r="G13" s="153" t="s">
        <v>96</v>
      </c>
      <c r="H13" s="153"/>
      <c r="I13" s="153"/>
      <c r="J13" s="154"/>
      <c r="K13" s="154"/>
      <c r="L13" s="154"/>
      <c r="M13" s="154"/>
      <c r="N13" s="154"/>
      <c r="O13" s="154"/>
      <c r="P13" s="154"/>
      <c r="Q13" s="154"/>
    </row>
    <row r="14" spans="1:17" ht="15.75" customHeight="1">
      <c r="A14" s="78"/>
      <c r="B14" s="78"/>
      <c r="C14" s="78"/>
      <c r="D14" s="78"/>
      <c r="E14" s="78"/>
      <c r="F14" s="78"/>
      <c r="G14" s="153" t="s">
        <v>97</v>
      </c>
      <c r="H14" s="153"/>
      <c r="I14" s="153"/>
      <c r="J14" s="154"/>
      <c r="K14" s="154"/>
      <c r="L14" s="154"/>
      <c r="M14" s="154"/>
      <c r="N14" s="154"/>
      <c r="O14" s="154"/>
      <c r="P14" s="154"/>
      <c r="Q14" s="154"/>
    </row>
    <row r="15" spans="1:17" ht="15.75" customHeight="1">
      <c r="A15" s="78"/>
      <c r="B15" s="78"/>
      <c r="C15" s="78"/>
      <c r="D15" s="78"/>
      <c r="E15" s="78"/>
      <c r="F15" s="78"/>
      <c r="G15" s="153" t="s">
        <v>126</v>
      </c>
      <c r="H15" s="153"/>
      <c r="I15" s="153"/>
      <c r="J15" s="154"/>
      <c r="K15" s="154"/>
      <c r="L15" s="154"/>
      <c r="M15" s="154"/>
      <c r="N15" s="154"/>
      <c r="O15" s="154"/>
      <c r="P15" s="154"/>
      <c r="Q15" s="154"/>
    </row>
    <row r="16" spans="1:17" ht="15.75" customHeight="1">
      <c r="A16" s="78"/>
      <c r="B16" s="78"/>
      <c r="C16" s="78"/>
      <c r="D16" s="78"/>
      <c r="E16" s="78"/>
      <c r="F16" s="78"/>
      <c r="G16" s="78"/>
      <c r="H16" s="78"/>
      <c r="I16" s="78"/>
      <c r="J16" s="78"/>
      <c r="K16" s="78"/>
      <c r="L16" s="78"/>
      <c r="M16" s="78"/>
      <c r="N16" s="78"/>
      <c r="O16" s="78"/>
      <c r="P16" s="78"/>
      <c r="Q16" s="78"/>
    </row>
    <row r="17" spans="1:17" ht="15.75" customHeight="1" thickBot="1">
      <c r="A17" s="78"/>
      <c r="B17" s="78"/>
      <c r="C17" s="78"/>
      <c r="D17" s="78"/>
      <c r="E17" s="78"/>
      <c r="F17" s="78"/>
      <c r="G17" s="78"/>
      <c r="H17" s="78"/>
      <c r="I17" s="78"/>
      <c r="J17" s="78"/>
      <c r="K17" s="78"/>
      <c r="L17" s="78"/>
      <c r="M17" s="78"/>
      <c r="N17" s="78"/>
      <c r="O17" s="78"/>
      <c r="P17" s="78"/>
      <c r="Q17" s="78"/>
    </row>
    <row r="18" spans="1:17" ht="15.75" customHeight="1">
      <c r="A18" s="78"/>
      <c r="B18" s="160" t="s">
        <v>98</v>
      </c>
      <c r="C18" s="161"/>
      <c r="D18" s="161"/>
      <c r="E18" s="162"/>
      <c r="F18" s="80" t="s">
        <v>99</v>
      </c>
      <c r="G18" s="81" t="s">
        <v>100</v>
      </c>
      <c r="H18" s="82" t="s">
        <v>101</v>
      </c>
      <c r="I18" s="83" t="s">
        <v>102</v>
      </c>
      <c r="J18" s="81" t="s">
        <v>99</v>
      </c>
      <c r="K18" s="82" t="s">
        <v>100</v>
      </c>
      <c r="L18" s="83" t="s">
        <v>103</v>
      </c>
      <c r="M18" s="81" t="s">
        <v>102</v>
      </c>
      <c r="N18" s="82" t="s">
        <v>99</v>
      </c>
      <c r="O18" s="83" t="s">
        <v>100</v>
      </c>
      <c r="P18" s="84" t="s">
        <v>104</v>
      </c>
      <c r="Q18" s="78"/>
    </row>
    <row r="19" spans="1:17" ht="15.75" customHeight="1">
      <c r="A19" s="78"/>
      <c r="B19" s="163"/>
      <c r="C19" s="164"/>
      <c r="D19" s="164"/>
      <c r="E19" s="165"/>
      <c r="F19" s="169"/>
      <c r="G19" s="171"/>
      <c r="H19" s="173"/>
      <c r="I19" s="175"/>
      <c r="J19" s="171"/>
      <c r="K19" s="173"/>
      <c r="L19" s="175"/>
      <c r="M19" s="171"/>
      <c r="N19" s="173"/>
      <c r="O19" s="175"/>
      <c r="P19" s="177"/>
      <c r="Q19" s="78"/>
    </row>
    <row r="20" spans="1:17" ht="15.75" customHeight="1">
      <c r="A20" s="78"/>
      <c r="B20" s="163"/>
      <c r="C20" s="164"/>
      <c r="D20" s="164"/>
      <c r="E20" s="165"/>
      <c r="F20" s="169"/>
      <c r="G20" s="171"/>
      <c r="H20" s="173"/>
      <c r="I20" s="175"/>
      <c r="J20" s="171"/>
      <c r="K20" s="173"/>
      <c r="L20" s="175"/>
      <c r="M20" s="171"/>
      <c r="N20" s="173"/>
      <c r="O20" s="175"/>
      <c r="P20" s="177"/>
      <c r="Q20" s="78"/>
    </row>
    <row r="21" spans="1:17" ht="15.75" customHeight="1" thickBot="1">
      <c r="A21" s="78"/>
      <c r="B21" s="166"/>
      <c r="C21" s="167"/>
      <c r="D21" s="167"/>
      <c r="E21" s="168"/>
      <c r="F21" s="170"/>
      <c r="G21" s="172"/>
      <c r="H21" s="174"/>
      <c r="I21" s="176"/>
      <c r="J21" s="172"/>
      <c r="K21" s="174"/>
      <c r="L21" s="176"/>
      <c r="M21" s="172"/>
      <c r="N21" s="174"/>
      <c r="O21" s="176"/>
      <c r="P21" s="178"/>
      <c r="Q21" s="78"/>
    </row>
    <row r="22" spans="1:17" ht="15.75" customHeight="1">
      <c r="A22" s="78"/>
      <c r="B22" s="78"/>
      <c r="C22" s="78"/>
      <c r="D22" s="78"/>
      <c r="E22" s="78"/>
      <c r="F22" s="78"/>
      <c r="G22" s="78"/>
      <c r="H22" s="78"/>
      <c r="I22" s="78"/>
      <c r="J22" s="78"/>
      <c r="K22" s="78"/>
      <c r="L22" s="78"/>
      <c r="M22" s="78"/>
      <c r="N22" s="78"/>
      <c r="O22" s="78"/>
      <c r="P22" s="78"/>
      <c r="Q22" s="78"/>
    </row>
    <row r="23" spans="1:17" ht="15.75" customHeight="1">
      <c r="A23" s="78"/>
      <c r="B23" s="78"/>
      <c r="C23" s="78"/>
      <c r="D23" s="78"/>
      <c r="E23" s="78"/>
      <c r="F23" s="78"/>
      <c r="G23" s="78"/>
      <c r="H23" s="78"/>
      <c r="I23" s="78"/>
      <c r="J23" s="78"/>
      <c r="K23" s="78"/>
      <c r="L23" s="78"/>
      <c r="M23" s="78"/>
      <c r="N23" s="78"/>
      <c r="O23" s="78"/>
      <c r="P23" s="78"/>
      <c r="Q23" s="78"/>
    </row>
    <row r="24" spans="1:17" ht="18.75" customHeight="1">
      <c r="A24" s="78"/>
      <c r="B24" s="85" t="s">
        <v>105</v>
      </c>
      <c r="C24" s="85"/>
      <c r="D24" s="85"/>
      <c r="E24" s="85"/>
      <c r="F24" s="85" t="s">
        <v>106</v>
      </c>
      <c r="G24" s="85"/>
      <c r="H24" s="85"/>
      <c r="I24" s="85"/>
      <c r="J24" s="85"/>
      <c r="K24" s="85"/>
      <c r="L24" s="85"/>
      <c r="M24" s="85"/>
      <c r="N24" s="85"/>
      <c r="O24" s="85"/>
      <c r="P24" s="85"/>
      <c r="Q24" s="78"/>
    </row>
    <row r="25" spans="1:17" ht="18.75" customHeight="1">
      <c r="A25" s="78"/>
      <c r="B25" s="86" t="s">
        <v>107</v>
      </c>
      <c r="C25" s="86"/>
      <c r="D25" s="86"/>
      <c r="E25" s="86"/>
      <c r="F25" s="86" t="s">
        <v>108</v>
      </c>
      <c r="G25" s="86"/>
      <c r="H25" s="86"/>
      <c r="I25" s="86"/>
      <c r="J25" s="86"/>
      <c r="K25" s="86"/>
      <c r="L25" s="86"/>
      <c r="M25" s="86"/>
      <c r="N25" s="86"/>
      <c r="O25" s="86"/>
      <c r="P25" s="86"/>
      <c r="Q25" s="78"/>
    </row>
    <row r="26" spans="1:17" ht="18.75" customHeight="1">
      <c r="A26" s="78"/>
      <c r="B26" s="78" t="s">
        <v>109</v>
      </c>
      <c r="C26" s="78"/>
      <c r="D26" s="78"/>
      <c r="E26" s="78"/>
      <c r="F26" s="78"/>
      <c r="G26" s="78"/>
      <c r="H26" s="78"/>
      <c r="I26" s="78"/>
      <c r="J26" s="78"/>
      <c r="K26" s="78"/>
      <c r="L26" s="78"/>
      <c r="M26" s="78"/>
      <c r="N26" s="78"/>
      <c r="O26" s="78"/>
      <c r="P26" s="78"/>
      <c r="Q26" s="78"/>
    </row>
    <row r="27" spans="1:17" ht="18.75" customHeight="1">
      <c r="A27" s="78"/>
      <c r="B27" s="183" t="s">
        <v>110</v>
      </c>
      <c r="C27" s="183"/>
      <c r="D27" s="183"/>
      <c r="E27" s="183"/>
      <c r="F27" s="183"/>
      <c r="G27" s="183"/>
      <c r="H27" s="183"/>
      <c r="I27" s="183"/>
      <c r="J27" s="183"/>
      <c r="K27" s="183"/>
      <c r="L27" s="183"/>
      <c r="M27" s="183"/>
      <c r="N27" s="183"/>
      <c r="O27" s="183"/>
      <c r="P27" s="183"/>
      <c r="Q27" s="78"/>
    </row>
    <row r="28" spans="1:17" ht="18.75" customHeight="1">
      <c r="A28" s="78"/>
      <c r="B28" s="180" t="s">
        <v>111</v>
      </c>
      <c r="C28" s="181"/>
      <c r="D28" s="181"/>
      <c r="E28" s="181"/>
      <c r="F28" s="181"/>
      <c r="G28" s="181"/>
      <c r="H28" s="181"/>
      <c r="I28" s="181"/>
      <c r="J28" s="181"/>
      <c r="K28" s="181"/>
      <c r="L28" s="182"/>
      <c r="M28" s="180" t="s">
        <v>98</v>
      </c>
      <c r="N28" s="181"/>
      <c r="O28" s="181"/>
      <c r="P28" s="182"/>
      <c r="Q28" s="78"/>
    </row>
    <row r="29" spans="1:17" ht="18.75" customHeight="1">
      <c r="A29" s="78"/>
      <c r="B29" s="184" t="s">
        <v>112</v>
      </c>
      <c r="C29" s="183"/>
      <c r="D29" s="183"/>
      <c r="E29" s="183"/>
      <c r="F29" s="183"/>
      <c r="G29" s="183"/>
      <c r="H29" s="183"/>
      <c r="I29" s="183"/>
      <c r="J29" s="183"/>
      <c r="K29" s="183"/>
      <c r="L29" s="185"/>
      <c r="M29" s="186"/>
      <c r="N29" s="187"/>
      <c r="O29" s="187"/>
      <c r="P29" s="188"/>
      <c r="Q29" s="78"/>
    </row>
    <row r="30" spans="1:17" ht="18.75" customHeight="1">
      <c r="A30" s="78"/>
      <c r="B30" s="189" t="s">
        <v>113</v>
      </c>
      <c r="C30" s="183"/>
      <c r="D30" s="183"/>
      <c r="E30" s="183"/>
      <c r="F30" s="183"/>
      <c r="G30" s="183"/>
      <c r="H30" s="183"/>
      <c r="I30" s="183"/>
      <c r="J30" s="183"/>
      <c r="K30" s="183"/>
      <c r="L30" s="185"/>
      <c r="M30" s="186"/>
      <c r="N30" s="187"/>
      <c r="O30" s="187"/>
      <c r="P30" s="188"/>
      <c r="Q30" s="78"/>
    </row>
    <row r="31" spans="1:17" ht="18.75" customHeight="1" thickBot="1">
      <c r="A31" s="78"/>
      <c r="B31" s="189" t="s">
        <v>114</v>
      </c>
      <c r="C31" s="183"/>
      <c r="D31" s="183"/>
      <c r="E31" s="183"/>
      <c r="F31" s="183"/>
      <c r="G31" s="183"/>
      <c r="H31" s="183"/>
      <c r="I31" s="183"/>
      <c r="J31" s="183"/>
      <c r="K31" s="183"/>
      <c r="L31" s="185"/>
      <c r="M31" s="186"/>
      <c r="N31" s="187"/>
      <c r="O31" s="187"/>
      <c r="P31" s="188"/>
      <c r="Q31" s="78"/>
    </row>
    <row r="32" spans="1:17" ht="18.75" customHeight="1" thickTop="1">
      <c r="A32" s="78"/>
      <c r="B32" s="190" t="s">
        <v>115</v>
      </c>
      <c r="C32" s="191"/>
      <c r="D32" s="191"/>
      <c r="E32" s="191"/>
      <c r="F32" s="191"/>
      <c r="G32" s="191"/>
      <c r="H32" s="191"/>
      <c r="I32" s="191"/>
      <c r="J32" s="191"/>
      <c r="K32" s="191"/>
      <c r="L32" s="192"/>
      <c r="M32" s="193"/>
      <c r="N32" s="194"/>
      <c r="O32" s="194"/>
      <c r="P32" s="195"/>
      <c r="Q32" s="78"/>
    </row>
    <row r="33" spans="1:17" ht="18.75" customHeight="1">
      <c r="A33" s="78"/>
      <c r="B33" s="196" t="s">
        <v>116</v>
      </c>
      <c r="C33" s="196"/>
      <c r="D33" s="196"/>
      <c r="E33" s="196"/>
      <c r="F33" s="196"/>
      <c r="G33" s="196"/>
      <c r="H33" s="196"/>
      <c r="I33" s="196"/>
      <c r="J33" s="196"/>
      <c r="K33" s="196"/>
      <c r="L33" s="196"/>
      <c r="M33" s="196"/>
      <c r="N33" s="196"/>
      <c r="O33" s="196"/>
      <c r="P33" s="196"/>
      <c r="Q33" s="78"/>
    </row>
    <row r="34" spans="1:17" ht="18.75" customHeight="1">
      <c r="A34" s="78"/>
      <c r="B34" s="179" t="s">
        <v>117</v>
      </c>
      <c r="C34" s="179"/>
      <c r="D34" s="179"/>
      <c r="E34" s="179" t="s">
        <v>111</v>
      </c>
      <c r="F34" s="179"/>
      <c r="G34" s="179"/>
      <c r="H34" s="179"/>
      <c r="I34" s="179"/>
      <c r="J34" s="179"/>
      <c r="K34" s="179"/>
      <c r="L34" s="179"/>
      <c r="M34" s="180" t="s">
        <v>98</v>
      </c>
      <c r="N34" s="181"/>
      <c r="O34" s="181"/>
      <c r="P34" s="182"/>
      <c r="Q34" s="78"/>
    </row>
    <row r="35" spans="1:17" ht="18.75" customHeight="1">
      <c r="A35" s="78"/>
      <c r="B35" s="197" t="s">
        <v>118</v>
      </c>
      <c r="C35" s="198"/>
      <c r="D35" s="199"/>
      <c r="E35" s="200" t="s">
        <v>119</v>
      </c>
      <c r="F35" s="200"/>
      <c r="G35" s="200"/>
      <c r="H35" s="200"/>
      <c r="I35" s="200"/>
      <c r="J35" s="200"/>
      <c r="K35" s="200"/>
      <c r="L35" s="200"/>
      <c r="M35" s="186"/>
      <c r="N35" s="187"/>
      <c r="O35" s="187"/>
      <c r="P35" s="188"/>
      <c r="Q35" s="78"/>
    </row>
    <row r="36" spans="1:17" ht="18.75" customHeight="1">
      <c r="A36" s="78"/>
      <c r="B36" s="201" t="s">
        <v>120</v>
      </c>
      <c r="C36" s="202"/>
      <c r="D36" s="203"/>
      <c r="E36" s="204" t="s">
        <v>121</v>
      </c>
      <c r="F36" s="204"/>
      <c r="G36" s="204"/>
      <c r="H36" s="204"/>
      <c r="I36" s="204"/>
      <c r="J36" s="204"/>
      <c r="K36" s="204"/>
      <c r="L36" s="204"/>
      <c r="M36" s="186"/>
      <c r="N36" s="187"/>
      <c r="O36" s="187"/>
      <c r="P36" s="188"/>
      <c r="Q36" s="78"/>
    </row>
    <row r="37" spans="1:17" ht="18.75" customHeight="1" thickBot="1">
      <c r="A37" s="78"/>
      <c r="B37" s="201" t="s">
        <v>122</v>
      </c>
      <c r="C37" s="202"/>
      <c r="D37" s="203"/>
      <c r="E37" s="204" t="s">
        <v>123</v>
      </c>
      <c r="F37" s="204"/>
      <c r="G37" s="204"/>
      <c r="H37" s="204"/>
      <c r="I37" s="204"/>
      <c r="J37" s="204"/>
      <c r="K37" s="204"/>
      <c r="L37" s="204"/>
      <c r="M37" s="205"/>
      <c r="N37" s="206"/>
      <c r="O37" s="206"/>
      <c r="P37" s="207"/>
      <c r="Q37" s="78"/>
    </row>
    <row r="38" spans="1:17" ht="18.75" customHeight="1" thickTop="1">
      <c r="A38" s="78"/>
      <c r="B38" s="190" t="s">
        <v>124</v>
      </c>
      <c r="C38" s="191"/>
      <c r="D38" s="191"/>
      <c r="E38" s="191"/>
      <c r="F38" s="191"/>
      <c r="G38" s="191"/>
      <c r="H38" s="191"/>
      <c r="I38" s="191"/>
      <c r="J38" s="191"/>
      <c r="K38" s="191"/>
      <c r="L38" s="192"/>
      <c r="M38" s="193"/>
      <c r="N38" s="194"/>
      <c r="O38" s="194"/>
      <c r="P38" s="195"/>
      <c r="Q38" s="78"/>
    </row>
    <row r="39" spans="1:17">
      <c r="A39" s="78"/>
      <c r="B39" s="78"/>
      <c r="C39" s="78"/>
      <c r="D39" s="78"/>
      <c r="E39" s="78"/>
      <c r="F39" s="78"/>
      <c r="G39" s="78"/>
      <c r="H39" s="78"/>
      <c r="I39" s="78"/>
      <c r="J39" s="78"/>
      <c r="K39" s="78"/>
      <c r="L39" s="78"/>
      <c r="M39" s="78"/>
      <c r="N39" s="78"/>
      <c r="O39" s="78"/>
      <c r="P39" s="78"/>
      <c r="Q39" s="78"/>
    </row>
    <row r="40" spans="1:17">
      <c r="A40" s="78"/>
      <c r="B40" s="78"/>
      <c r="C40" s="78"/>
      <c r="D40" s="78"/>
      <c r="E40" s="78"/>
      <c r="F40" s="78"/>
      <c r="G40" s="78"/>
      <c r="H40" s="78"/>
      <c r="I40" s="78"/>
      <c r="J40" s="78"/>
      <c r="K40" s="78"/>
      <c r="L40" s="78"/>
      <c r="M40" s="78"/>
      <c r="N40" s="78"/>
      <c r="O40" s="78"/>
      <c r="P40" s="78"/>
      <c r="Q40" s="78"/>
    </row>
    <row r="41" spans="1:17">
      <c r="A41" s="78"/>
      <c r="B41" s="78"/>
      <c r="C41" s="78"/>
      <c r="D41" s="78"/>
      <c r="E41" s="78"/>
      <c r="F41" s="78"/>
      <c r="G41" s="78"/>
      <c r="H41" s="78"/>
      <c r="I41" s="78"/>
      <c r="J41" s="78"/>
      <c r="K41" s="78"/>
      <c r="L41" s="78"/>
      <c r="M41" s="78"/>
      <c r="N41" s="78"/>
      <c r="O41" s="78"/>
      <c r="P41" s="78"/>
      <c r="Q41" s="78"/>
    </row>
    <row r="42" spans="1:17">
      <c r="A42" s="78"/>
      <c r="B42" s="78"/>
      <c r="C42" s="78"/>
      <c r="D42" s="78"/>
      <c r="E42" s="78"/>
      <c r="F42" s="78"/>
      <c r="G42" s="78"/>
      <c r="H42" s="78"/>
      <c r="I42" s="78"/>
      <c r="J42" s="78"/>
      <c r="K42" s="78"/>
      <c r="L42" s="78"/>
      <c r="M42" s="78"/>
      <c r="N42" s="78"/>
      <c r="O42" s="78"/>
      <c r="P42" s="78"/>
      <c r="Q42" s="78"/>
    </row>
    <row r="43" spans="1:17">
      <c r="A43" s="78"/>
      <c r="B43" s="78"/>
      <c r="C43" s="78"/>
      <c r="D43" s="78"/>
      <c r="E43" s="78"/>
      <c r="F43" s="78"/>
      <c r="G43" s="78"/>
      <c r="H43" s="78"/>
      <c r="I43" s="78"/>
      <c r="J43" s="78"/>
      <c r="K43" s="78"/>
      <c r="L43" s="78"/>
      <c r="M43" s="78"/>
      <c r="N43" s="78"/>
      <c r="O43" s="78"/>
      <c r="P43" s="78"/>
      <c r="Q43" s="78"/>
    </row>
    <row r="44" spans="1:17">
      <c r="A44" s="78"/>
      <c r="B44" s="78"/>
      <c r="C44" s="78"/>
      <c r="D44" s="78"/>
      <c r="E44" s="78"/>
      <c r="F44" s="78"/>
      <c r="G44" s="78"/>
      <c r="H44" s="78"/>
      <c r="I44" s="78"/>
      <c r="J44" s="78"/>
      <c r="K44" s="78"/>
      <c r="L44" s="78"/>
      <c r="M44" s="78"/>
      <c r="N44" s="78"/>
      <c r="O44" s="78"/>
      <c r="P44" s="78"/>
      <c r="Q44" s="78"/>
    </row>
    <row r="45" spans="1:17">
      <c r="A45" s="78"/>
      <c r="B45" s="78"/>
      <c r="C45" s="78"/>
      <c r="D45" s="78"/>
      <c r="E45" s="78"/>
      <c r="F45" s="78"/>
      <c r="G45" s="78"/>
      <c r="H45" s="78"/>
      <c r="I45" s="78"/>
      <c r="J45" s="78"/>
      <c r="K45" s="78"/>
      <c r="L45" s="78"/>
      <c r="M45" s="78"/>
      <c r="N45" s="78"/>
      <c r="O45" s="78"/>
      <c r="P45" s="78"/>
      <c r="Q45" s="78"/>
    </row>
    <row r="46" spans="1:17">
      <c r="A46" s="78"/>
      <c r="B46" s="78"/>
      <c r="C46" s="78"/>
      <c r="D46" s="78"/>
      <c r="E46" s="78"/>
      <c r="F46" s="78"/>
      <c r="G46" s="78"/>
      <c r="H46" s="78"/>
      <c r="I46" s="78"/>
      <c r="J46" s="78"/>
      <c r="K46" s="78"/>
      <c r="L46" s="78"/>
      <c r="M46" s="78"/>
      <c r="N46" s="78"/>
      <c r="O46" s="78"/>
      <c r="P46" s="78"/>
      <c r="Q46" s="78"/>
    </row>
    <row r="47" spans="1:17">
      <c r="A47" s="78"/>
      <c r="B47" s="78"/>
      <c r="C47" s="78"/>
      <c r="D47" s="78"/>
      <c r="E47" s="78"/>
      <c r="F47" s="78"/>
      <c r="G47" s="78"/>
      <c r="H47" s="78"/>
      <c r="I47" s="78"/>
      <c r="J47" s="78"/>
      <c r="K47" s="78"/>
      <c r="L47" s="78"/>
      <c r="M47" s="78"/>
      <c r="N47" s="78"/>
      <c r="O47" s="78"/>
      <c r="P47" s="78"/>
      <c r="Q47" s="78"/>
    </row>
    <row r="48" spans="1:17">
      <c r="A48" s="78"/>
      <c r="B48" s="78"/>
      <c r="C48" s="78"/>
      <c r="D48" s="78"/>
      <c r="E48" s="78"/>
      <c r="F48" s="78"/>
      <c r="G48" s="78"/>
      <c r="H48" s="78"/>
      <c r="I48" s="78"/>
      <c r="J48" s="78"/>
      <c r="K48" s="78"/>
      <c r="L48" s="78"/>
      <c r="M48" s="78"/>
      <c r="N48" s="78"/>
      <c r="O48" s="78"/>
      <c r="P48" s="78"/>
      <c r="Q48" s="78"/>
    </row>
    <row r="49" spans="1:17">
      <c r="A49" s="78"/>
      <c r="B49" s="78"/>
      <c r="C49" s="78"/>
      <c r="D49" s="78"/>
      <c r="E49" s="78"/>
      <c r="F49" s="78"/>
      <c r="G49" s="78"/>
      <c r="H49" s="78"/>
      <c r="I49" s="78"/>
      <c r="J49" s="78"/>
      <c r="K49" s="78"/>
      <c r="L49" s="78"/>
      <c r="M49" s="78"/>
      <c r="N49" s="78"/>
      <c r="O49" s="78"/>
      <c r="P49" s="78"/>
      <c r="Q49" s="78"/>
    </row>
  </sheetData>
  <mergeCells count="55">
    <mergeCell ref="B37:D37"/>
    <mergeCell ref="E37:L37"/>
    <mergeCell ref="M37:P37"/>
    <mergeCell ref="B38:L38"/>
    <mergeCell ref="M38:P38"/>
    <mergeCell ref="B35:D35"/>
    <mergeCell ref="E35:L35"/>
    <mergeCell ref="M35:P35"/>
    <mergeCell ref="B36:D36"/>
    <mergeCell ref="E36:L36"/>
    <mergeCell ref="M36:P36"/>
    <mergeCell ref="B34:D34"/>
    <mergeCell ref="E34:L34"/>
    <mergeCell ref="M34:P34"/>
    <mergeCell ref="B27:P27"/>
    <mergeCell ref="B28:L28"/>
    <mergeCell ref="M28:P28"/>
    <mergeCell ref="B29:L29"/>
    <mergeCell ref="M29:P29"/>
    <mergeCell ref="B30:L30"/>
    <mergeCell ref="M30:P30"/>
    <mergeCell ref="B31:L31"/>
    <mergeCell ref="M31:P31"/>
    <mergeCell ref="B32:L32"/>
    <mergeCell ref="M32:P32"/>
    <mergeCell ref="B33:P33"/>
    <mergeCell ref="P19:P21"/>
    <mergeCell ref="G14:I14"/>
    <mergeCell ref="J14:Q14"/>
    <mergeCell ref="G15:I15"/>
    <mergeCell ref="J15:Q15"/>
    <mergeCell ref="J19:J21"/>
    <mergeCell ref="K19:K21"/>
    <mergeCell ref="L19:L21"/>
    <mergeCell ref="M19:M21"/>
    <mergeCell ref="N19:N21"/>
    <mergeCell ref="O19:O21"/>
    <mergeCell ref="B18:E21"/>
    <mergeCell ref="F19:F21"/>
    <mergeCell ref="G19:G21"/>
    <mergeCell ref="H19:H21"/>
    <mergeCell ref="I19:I21"/>
    <mergeCell ref="G13:I13"/>
    <mergeCell ref="J13:Q13"/>
    <mergeCell ref="A1:Q1"/>
    <mergeCell ref="M3:Q3"/>
    <mergeCell ref="G6:I7"/>
    <mergeCell ref="J6:Q7"/>
    <mergeCell ref="G8:I9"/>
    <mergeCell ref="J8:Q9"/>
    <mergeCell ref="G10:I11"/>
    <mergeCell ref="J10:P11"/>
    <mergeCell ref="Q10:Q11"/>
    <mergeCell ref="G12:I12"/>
    <mergeCell ref="J12:Q12"/>
  </mergeCells>
  <phoneticPr fontId="1"/>
  <printOptions horizontalCentered="1"/>
  <pageMargins left="0.78740157480314965" right="0.78740157480314965" top="0.98425196850393704" bottom="0.59055118110236227" header="0.51181102362204722" footer="0.31496062992125984"/>
  <pageSetup paperSize="9" scale="93" orientation="portrait" r:id="rId1"/>
  <headerFooter>
    <oddHeader>&amp;L&amp;"BIZ UDゴシック,標準"&amp;9（様式第12号）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第10号の1-3　電力使用削減量</vt:lpstr>
      <vt:lpstr>様式第12号　見積書</vt:lpstr>
      <vt:lpstr>'第10号の1-3　電力使用削減量'!Print_Area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2024-12-20T12:13:26Z</dcterms:created>
  <dcterms:modified xsi:type="dcterms:W3CDTF">2026-02-13T08:27:30Z</dcterms:modified>
</cp:coreProperties>
</file>