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0" windowWidth="10245" windowHeight="8235" tabRatio="881"/>
  </bookViews>
  <sheets>
    <sheet name="単価表※ここの黄色セルに入力" sheetId="21" r:id="rId1"/>
    <sheet name="総括表" sheetId="23" r:id="rId2"/>
    <sheet name="総括表明細" sheetId="47" r:id="rId3"/>
    <sheet name="別紙（桜井地区センター）" sheetId="12" r:id="rId4"/>
    <sheet name="別紙（新方地区センター）" sheetId="46" r:id="rId5"/>
    <sheet name="別紙（増林地区センター）" sheetId="31" r:id="rId6"/>
    <sheet name="別紙（大袋地区センター）" sheetId="32" r:id="rId7"/>
    <sheet name="別紙（荻島地区センター）" sheetId="33" r:id="rId8"/>
    <sheet name="別紙（出羽地区センター）" sheetId="34" r:id="rId9"/>
    <sheet name="別紙（蒲生地区センター）" sheetId="35" r:id="rId10"/>
    <sheet name="別紙（大相模地区センター）" sheetId="36" r:id="rId11"/>
    <sheet name="別紙（南越谷地区センター）" sheetId="37" r:id="rId12"/>
    <sheet name="別紙（中央市民会館）" sheetId="38" r:id="rId13"/>
    <sheet name="別紙（北部市民会館）" sheetId="39" r:id="rId14"/>
    <sheet name="別紙（赤山交流館）" sheetId="40" r:id="rId15"/>
    <sheet name="別紙（大沢北交流館）" sheetId="41" r:id="rId16"/>
    <sheet name="別紙（南部交流館）" sheetId="42" r:id="rId17"/>
    <sheet name="別紙（大袋北交流館）" sheetId="43" r:id="rId18"/>
    <sheet name="別紙（桜井交流館）" sheetId="44" r:id="rId19"/>
    <sheet name="別紙（施設）原本 " sheetId="45" r:id="rId20"/>
  </sheets>
  <definedNames>
    <definedName name="_xlnm.Print_Area" localSheetId="2">総括表明細!$A$1:$P$19</definedName>
  </definedNames>
  <calcPr calcId="162913"/>
</workbook>
</file>

<file path=xl/calcChain.xml><?xml version="1.0" encoding="utf-8"?>
<calcChain xmlns="http://schemas.openxmlformats.org/spreadsheetml/2006/main">
  <c r="F23" i="21" l="1"/>
  <c r="C5" i="46" l="1"/>
  <c r="K5" i="46" s="1"/>
  <c r="C4" i="47" s="1"/>
  <c r="F32" i="21"/>
  <c r="F28" i="21"/>
  <c r="D25" i="46" l="1"/>
  <c r="I25" i="46" s="1"/>
  <c r="I4" i="47" s="1"/>
  <c r="D22" i="46"/>
  <c r="I22" i="46" s="1"/>
  <c r="H4" i="47" s="1"/>
  <c r="D28" i="46"/>
  <c r="I28" i="46" s="1"/>
  <c r="J4" i="47" s="1"/>
  <c r="D34" i="46"/>
  <c r="I34" i="46" s="1"/>
  <c r="L4" i="47" s="1"/>
  <c r="D10" i="46"/>
  <c r="I10" i="46" s="1"/>
  <c r="D4" i="47" s="1"/>
  <c r="D43" i="46"/>
  <c r="I43" i="46" s="1"/>
  <c r="O4" i="47" s="1"/>
  <c r="D31" i="46"/>
  <c r="I31" i="46" s="1"/>
  <c r="K4" i="47" s="1"/>
  <c r="D19" i="46"/>
  <c r="I19" i="46" s="1"/>
  <c r="G4" i="47" s="1"/>
  <c r="D40" i="46"/>
  <c r="I40" i="46" s="1"/>
  <c r="N4" i="47" s="1"/>
  <c r="D16" i="46"/>
  <c r="I16" i="46" s="1"/>
  <c r="F4" i="47" s="1"/>
  <c r="D37" i="46"/>
  <c r="I37" i="46" s="1"/>
  <c r="M4" i="47" s="1"/>
  <c r="D13" i="46"/>
  <c r="I13" i="46" s="1"/>
  <c r="E4" i="47" s="1"/>
  <c r="C5" i="44"/>
  <c r="K5" i="44" s="1"/>
  <c r="C18" i="47" s="1"/>
  <c r="C5" i="42"/>
  <c r="K5" i="42" s="1"/>
  <c r="C16" i="47" s="1"/>
  <c r="C5" i="38"/>
  <c r="K5" i="38" s="1"/>
  <c r="C12" i="47" s="1"/>
  <c r="C5" i="35"/>
  <c r="K5" i="35" s="1"/>
  <c r="C9" i="47" s="1"/>
  <c r="C5" i="31"/>
  <c r="K5" i="31" s="1"/>
  <c r="C5" i="47" s="1"/>
  <c r="C5" i="41"/>
  <c r="K5" i="41" s="1"/>
  <c r="C15" i="47" s="1"/>
  <c r="C5" i="37"/>
  <c r="K5" i="37" s="1"/>
  <c r="C11" i="47" s="1"/>
  <c r="C5" i="34"/>
  <c r="K5" i="34" s="1"/>
  <c r="C5" i="45"/>
  <c r="K5" i="45" s="1"/>
  <c r="C5" i="43"/>
  <c r="K5" i="43" s="1"/>
  <c r="C17" i="47" s="1"/>
  <c r="C5" i="40"/>
  <c r="K5" i="40" s="1"/>
  <c r="C14" i="47" s="1"/>
  <c r="C5" i="33"/>
  <c r="K5" i="33" s="1"/>
  <c r="C7" i="47" s="1"/>
  <c r="C5" i="12"/>
  <c r="K5" i="12" s="1"/>
  <c r="C3" i="47" s="1"/>
  <c r="C5" i="39"/>
  <c r="K5" i="39" s="1"/>
  <c r="C13" i="47" s="1"/>
  <c r="C5" i="36"/>
  <c r="K5" i="36" s="1"/>
  <c r="C10" i="47" s="1"/>
  <c r="C5" i="32"/>
  <c r="K5" i="32" s="1"/>
  <c r="C6" i="47" s="1"/>
  <c r="D28" i="44"/>
  <c r="I28" i="44" s="1"/>
  <c r="J18" i="47" s="1"/>
  <c r="D25" i="43"/>
  <c r="I25" i="43" s="1"/>
  <c r="I17" i="47" s="1"/>
  <c r="D25" i="42"/>
  <c r="I25" i="42" s="1"/>
  <c r="I16" i="47" s="1"/>
  <c r="D22" i="40"/>
  <c r="I22" i="40" s="1"/>
  <c r="H14" i="47" s="1"/>
  <c r="D25" i="37"/>
  <c r="I25" i="37" s="1"/>
  <c r="I11" i="47" s="1"/>
  <c r="D28" i="45"/>
  <c r="I28" i="45" s="1"/>
  <c r="D25" i="44"/>
  <c r="I25" i="44" s="1"/>
  <c r="I18" i="47" s="1"/>
  <c r="D22" i="43"/>
  <c r="I22" i="43" s="1"/>
  <c r="H17" i="47" s="1"/>
  <c r="D22" i="41"/>
  <c r="I22" i="41" s="1"/>
  <c r="H15" i="47" s="1"/>
  <c r="D28" i="39"/>
  <c r="I28" i="39" s="1"/>
  <c r="J13" i="47" s="1"/>
  <c r="D25" i="38"/>
  <c r="I25" i="38" s="1"/>
  <c r="I12" i="47" s="1"/>
  <c r="D22" i="37"/>
  <c r="I22" i="37" s="1"/>
  <c r="H11" i="47" s="1"/>
  <c r="D25" i="45"/>
  <c r="I25" i="45" s="1"/>
  <c r="D22" i="44"/>
  <c r="I22" i="44" s="1"/>
  <c r="H18" i="47" s="1"/>
  <c r="D22" i="42"/>
  <c r="I22" i="42" s="1"/>
  <c r="H16" i="47" s="1"/>
  <c r="D28" i="40"/>
  <c r="I28" i="40" s="1"/>
  <c r="J14" i="47" s="1"/>
  <c r="D25" i="39"/>
  <c r="I25" i="39" s="1"/>
  <c r="I13" i="47" s="1"/>
  <c r="D22" i="38"/>
  <c r="I22" i="38" s="1"/>
  <c r="H12" i="47" s="1"/>
  <c r="D28" i="36"/>
  <c r="I28" i="36" s="1"/>
  <c r="J10" i="47" s="1"/>
  <c r="D28" i="35"/>
  <c r="I28" i="35" s="1"/>
  <c r="J9" i="47" s="1"/>
  <c r="D22" i="35"/>
  <c r="I22" i="35" s="1"/>
  <c r="H9" i="47" s="1"/>
  <c r="D22" i="45"/>
  <c r="I22" i="45" s="1"/>
  <c r="D28" i="43"/>
  <c r="I28" i="43" s="1"/>
  <c r="J17" i="47" s="1"/>
  <c r="D28" i="42"/>
  <c r="I28" i="42" s="1"/>
  <c r="J16" i="47" s="1"/>
  <c r="D28" i="41"/>
  <c r="I28" i="41" s="1"/>
  <c r="J15" i="47" s="1"/>
  <c r="D25" i="40"/>
  <c r="I25" i="40" s="1"/>
  <c r="I14" i="47" s="1"/>
  <c r="D22" i="39"/>
  <c r="I22" i="39" s="1"/>
  <c r="H13" i="47" s="1"/>
  <c r="D28" i="37"/>
  <c r="I28" i="37" s="1"/>
  <c r="J11" i="47" s="1"/>
  <c r="D25" i="36"/>
  <c r="I25" i="36" s="1"/>
  <c r="I10" i="47" s="1"/>
  <c r="D25" i="41"/>
  <c r="I25" i="41" s="1"/>
  <c r="I15" i="47" s="1"/>
  <c r="D28" i="38"/>
  <c r="I28" i="38" s="1"/>
  <c r="J12" i="47" s="1"/>
  <c r="D22" i="36"/>
  <c r="I22" i="36" s="1"/>
  <c r="H10" i="47" s="1"/>
  <c r="D25" i="35"/>
  <c r="I25" i="35" s="1"/>
  <c r="I9" i="47" s="1"/>
  <c r="D34" i="45"/>
  <c r="I34" i="45" s="1"/>
  <c r="D10" i="45"/>
  <c r="I10" i="45" s="1"/>
  <c r="D34" i="44"/>
  <c r="I34" i="44" s="1"/>
  <c r="L18" i="47" s="1"/>
  <c r="D10" i="44"/>
  <c r="I10" i="44" s="1"/>
  <c r="D18" i="47" s="1"/>
  <c r="D34" i="43"/>
  <c r="I34" i="43" s="1"/>
  <c r="L17" i="47" s="1"/>
  <c r="D10" i="43"/>
  <c r="I10" i="43" s="1"/>
  <c r="D17" i="47" s="1"/>
  <c r="D37" i="42"/>
  <c r="I37" i="42" s="1"/>
  <c r="M16" i="47" s="1"/>
  <c r="D13" i="42"/>
  <c r="I13" i="42" s="1"/>
  <c r="E16" i="47" s="1"/>
  <c r="D40" i="41"/>
  <c r="I40" i="41" s="1"/>
  <c r="N15" i="47" s="1"/>
  <c r="D16" i="41"/>
  <c r="I16" i="41" s="1"/>
  <c r="F15" i="47" s="1"/>
  <c r="D40" i="40"/>
  <c r="I40" i="40" s="1"/>
  <c r="N14" i="47" s="1"/>
  <c r="D16" i="40"/>
  <c r="I16" i="40" s="1"/>
  <c r="F14" i="47" s="1"/>
  <c r="D40" i="39"/>
  <c r="I40" i="39" s="1"/>
  <c r="N13" i="47" s="1"/>
  <c r="D16" i="39"/>
  <c r="I16" i="39" s="1"/>
  <c r="F13" i="47" s="1"/>
  <c r="D40" i="38"/>
  <c r="I40" i="38" s="1"/>
  <c r="N12" i="47" s="1"/>
  <c r="D16" i="38"/>
  <c r="I16" i="38" s="1"/>
  <c r="F12" i="47" s="1"/>
  <c r="D40" i="37"/>
  <c r="I40" i="37" s="1"/>
  <c r="N11" i="47" s="1"/>
  <c r="D16" i="37"/>
  <c r="I16" i="37" s="1"/>
  <c r="F11" i="47" s="1"/>
  <c r="D40" i="36"/>
  <c r="I40" i="36" s="1"/>
  <c r="N10" i="47" s="1"/>
  <c r="D16" i="36"/>
  <c r="I16" i="36" s="1"/>
  <c r="F10" i="47" s="1"/>
  <c r="D43" i="35"/>
  <c r="I43" i="35" s="1"/>
  <c r="O9" i="47" s="1"/>
  <c r="D37" i="35"/>
  <c r="I37" i="35" s="1"/>
  <c r="M9" i="47" s="1"/>
  <c r="D31" i="35"/>
  <c r="I31" i="35" s="1"/>
  <c r="K9" i="47" s="1"/>
  <c r="D19" i="35"/>
  <c r="I19" i="35" s="1"/>
  <c r="G9" i="47" s="1"/>
  <c r="D13" i="35"/>
  <c r="I13" i="35" s="1"/>
  <c r="E9" i="47" s="1"/>
  <c r="D37" i="43"/>
  <c r="I37" i="43" s="1"/>
  <c r="M17" i="47" s="1"/>
  <c r="D40" i="42"/>
  <c r="I40" i="42" s="1"/>
  <c r="N16" i="47" s="1"/>
  <c r="D16" i="42"/>
  <c r="I16" i="42" s="1"/>
  <c r="F16" i="47" s="1"/>
  <c r="D31" i="41"/>
  <c r="I31" i="41" s="1"/>
  <c r="K15" i="47" s="1"/>
  <c r="D43" i="40"/>
  <c r="I43" i="40" s="1"/>
  <c r="O14" i="47" s="1"/>
  <c r="D19" i="40"/>
  <c r="I19" i="40" s="1"/>
  <c r="G14" i="47" s="1"/>
  <c r="D31" i="39"/>
  <c r="I31" i="39" s="1"/>
  <c r="K13" i="47" s="1"/>
  <c r="D31" i="38"/>
  <c r="I31" i="38" s="1"/>
  <c r="K12" i="47" s="1"/>
  <c r="D43" i="37"/>
  <c r="I43" i="37" s="1"/>
  <c r="O11" i="47" s="1"/>
  <c r="D19" i="37"/>
  <c r="I19" i="37" s="1"/>
  <c r="G11" i="47" s="1"/>
  <c r="D31" i="36"/>
  <c r="I31" i="36" s="1"/>
  <c r="K10" i="47" s="1"/>
  <c r="D19" i="36"/>
  <c r="I19" i="36" s="1"/>
  <c r="G10" i="47" s="1"/>
  <c r="D43" i="45"/>
  <c r="I43" i="45" s="1"/>
  <c r="D31" i="45"/>
  <c r="I31" i="45" s="1"/>
  <c r="D19" i="45"/>
  <c r="I19" i="45" s="1"/>
  <c r="D43" i="44"/>
  <c r="I43" i="44" s="1"/>
  <c r="O18" i="47" s="1"/>
  <c r="D31" i="44"/>
  <c r="I31" i="44" s="1"/>
  <c r="K18" i="47" s="1"/>
  <c r="D19" i="44"/>
  <c r="I19" i="44" s="1"/>
  <c r="G18" i="47" s="1"/>
  <c r="D43" i="43"/>
  <c r="I43" i="43" s="1"/>
  <c r="O17" i="47" s="1"/>
  <c r="D31" i="43"/>
  <c r="I31" i="43" s="1"/>
  <c r="K17" i="47" s="1"/>
  <c r="D19" i="43"/>
  <c r="I19" i="43" s="1"/>
  <c r="G17" i="47" s="1"/>
  <c r="D43" i="42"/>
  <c r="I43" i="42" s="1"/>
  <c r="O16" i="47" s="1"/>
  <c r="D19" i="42"/>
  <c r="I19" i="42" s="1"/>
  <c r="G16" i="47" s="1"/>
  <c r="D37" i="41"/>
  <c r="I37" i="41" s="1"/>
  <c r="M15" i="47" s="1"/>
  <c r="D13" i="41"/>
  <c r="I13" i="41" s="1"/>
  <c r="E15" i="47" s="1"/>
  <c r="D37" i="40"/>
  <c r="I37" i="40" s="1"/>
  <c r="M14" i="47" s="1"/>
  <c r="D13" i="40"/>
  <c r="I13" i="40" s="1"/>
  <c r="E14" i="47" s="1"/>
  <c r="D37" i="39"/>
  <c r="I37" i="39" s="1"/>
  <c r="M13" i="47" s="1"/>
  <c r="D13" i="39"/>
  <c r="I13" i="39" s="1"/>
  <c r="E13" i="47" s="1"/>
  <c r="D37" i="38"/>
  <c r="I37" i="38" s="1"/>
  <c r="M12" i="47" s="1"/>
  <c r="D13" i="38"/>
  <c r="I13" i="38" s="1"/>
  <c r="E12" i="47" s="1"/>
  <c r="D37" i="37"/>
  <c r="I37" i="37" s="1"/>
  <c r="M11" i="47" s="1"/>
  <c r="D13" i="37"/>
  <c r="I13" i="37" s="1"/>
  <c r="E11" i="47" s="1"/>
  <c r="D37" i="36"/>
  <c r="I37" i="36" s="1"/>
  <c r="M10" i="47" s="1"/>
  <c r="D13" i="36"/>
  <c r="I13" i="36" s="1"/>
  <c r="E10" i="47" s="1"/>
  <c r="D40" i="45"/>
  <c r="I40" i="45" s="1"/>
  <c r="D16" i="45"/>
  <c r="I16" i="45" s="1"/>
  <c r="D40" i="44"/>
  <c r="I40" i="44" s="1"/>
  <c r="N18" i="47" s="1"/>
  <c r="D16" i="44"/>
  <c r="I16" i="44" s="1"/>
  <c r="F18" i="47" s="1"/>
  <c r="D40" i="43"/>
  <c r="I40" i="43" s="1"/>
  <c r="N17" i="47" s="1"/>
  <c r="D16" i="43"/>
  <c r="I16" i="43" s="1"/>
  <c r="F17" i="47" s="1"/>
  <c r="D34" i="42"/>
  <c r="I34" i="42" s="1"/>
  <c r="L16" i="47" s="1"/>
  <c r="D10" i="42"/>
  <c r="I10" i="42" s="1"/>
  <c r="D16" i="47" s="1"/>
  <c r="D34" i="41"/>
  <c r="I34" i="41" s="1"/>
  <c r="L15" i="47" s="1"/>
  <c r="D10" i="41"/>
  <c r="I10" i="41" s="1"/>
  <c r="D15" i="47" s="1"/>
  <c r="D34" i="40"/>
  <c r="I34" i="40" s="1"/>
  <c r="L14" i="47" s="1"/>
  <c r="D10" i="40"/>
  <c r="I10" i="40" s="1"/>
  <c r="D14" i="47" s="1"/>
  <c r="D34" i="39"/>
  <c r="I34" i="39" s="1"/>
  <c r="L13" i="47" s="1"/>
  <c r="D10" i="39"/>
  <c r="I10" i="39" s="1"/>
  <c r="D13" i="47" s="1"/>
  <c r="D34" i="38"/>
  <c r="I34" i="38" s="1"/>
  <c r="L12" i="47" s="1"/>
  <c r="D10" i="38"/>
  <c r="I10" i="38" s="1"/>
  <c r="D12" i="47" s="1"/>
  <c r="D34" i="37"/>
  <c r="I34" i="37" s="1"/>
  <c r="L11" i="47" s="1"/>
  <c r="D10" i="37"/>
  <c r="I10" i="37" s="1"/>
  <c r="D11" i="47" s="1"/>
  <c r="D34" i="36"/>
  <c r="I34" i="36" s="1"/>
  <c r="L10" i="47" s="1"/>
  <c r="D10" i="36"/>
  <c r="I10" i="36" s="1"/>
  <c r="D10" i="47" s="1"/>
  <c r="D40" i="35"/>
  <c r="I40" i="35" s="1"/>
  <c r="N9" i="47" s="1"/>
  <c r="D34" i="35"/>
  <c r="I34" i="35" s="1"/>
  <c r="L9" i="47" s="1"/>
  <c r="D16" i="35"/>
  <c r="I16" i="35" s="1"/>
  <c r="F9" i="47" s="1"/>
  <c r="D10" i="35"/>
  <c r="I10" i="35" s="1"/>
  <c r="D9" i="47" s="1"/>
  <c r="D37" i="45"/>
  <c r="I37" i="45" s="1"/>
  <c r="D13" i="45"/>
  <c r="I13" i="45" s="1"/>
  <c r="D37" i="44"/>
  <c r="I37" i="44" s="1"/>
  <c r="M18" i="47" s="1"/>
  <c r="D13" i="44"/>
  <c r="I13" i="44" s="1"/>
  <c r="E18" i="47" s="1"/>
  <c r="D13" i="43"/>
  <c r="I13" i="43" s="1"/>
  <c r="E17" i="47" s="1"/>
  <c r="D31" i="42"/>
  <c r="I31" i="42" s="1"/>
  <c r="K16" i="47" s="1"/>
  <c r="D43" i="41"/>
  <c r="I43" i="41" s="1"/>
  <c r="O15" i="47" s="1"/>
  <c r="D19" i="41"/>
  <c r="I19" i="41" s="1"/>
  <c r="G15" i="47" s="1"/>
  <c r="D31" i="40"/>
  <c r="I31" i="40" s="1"/>
  <c r="K14" i="47" s="1"/>
  <c r="D43" i="39"/>
  <c r="I43" i="39" s="1"/>
  <c r="O13" i="47" s="1"/>
  <c r="D19" i="39"/>
  <c r="I19" i="39" s="1"/>
  <c r="G13" i="47" s="1"/>
  <c r="D43" i="38"/>
  <c r="I43" i="38" s="1"/>
  <c r="O12" i="47" s="1"/>
  <c r="D19" i="38"/>
  <c r="I19" i="38" s="1"/>
  <c r="G12" i="47" s="1"/>
  <c r="D31" i="37"/>
  <c r="I31" i="37" s="1"/>
  <c r="K11" i="47" s="1"/>
  <c r="D43" i="36"/>
  <c r="I43" i="36" s="1"/>
  <c r="O10" i="47" s="1"/>
  <c r="D22" i="12"/>
  <c r="I22" i="12" s="1"/>
  <c r="H3" i="47" s="1"/>
  <c r="D25" i="34"/>
  <c r="I25" i="34" s="1"/>
  <c r="I8" i="47" s="1"/>
  <c r="D22" i="33"/>
  <c r="I22" i="33" s="1"/>
  <c r="H7" i="47" s="1"/>
  <c r="D22" i="31"/>
  <c r="I22" i="31" s="1"/>
  <c r="H5" i="47" s="1"/>
  <c r="D22" i="34"/>
  <c r="I22" i="34" s="1"/>
  <c r="H8" i="47" s="1"/>
  <c r="D22" i="32"/>
  <c r="I22" i="32" s="1"/>
  <c r="H6" i="47" s="1"/>
  <c r="D28" i="33"/>
  <c r="I28" i="33" s="1"/>
  <c r="J7" i="47" s="1"/>
  <c r="D28" i="32"/>
  <c r="I28" i="32" s="1"/>
  <c r="J6" i="47" s="1"/>
  <c r="D28" i="31"/>
  <c r="I28" i="31" s="1"/>
  <c r="J5" i="47" s="1"/>
  <c r="D28" i="34"/>
  <c r="I28" i="34" s="1"/>
  <c r="J8" i="47" s="1"/>
  <c r="D25" i="33"/>
  <c r="I25" i="33" s="1"/>
  <c r="I7" i="47" s="1"/>
  <c r="D25" i="32"/>
  <c r="I25" i="32" s="1"/>
  <c r="I6" i="47" s="1"/>
  <c r="D25" i="31"/>
  <c r="I25" i="31" s="1"/>
  <c r="I5" i="47" s="1"/>
  <c r="D13" i="12"/>
  <c r="I13" i="12" s="1"/>
  <c r="E3" i="47" s="1"/>
  <c r="D43" i="34"/>
  <c r="I43" i="34" s="1"/>
  <c r="O8" i="47" s="1"/>
  <c r="D37" i="31"/>
  <c r="I37" i="31" s="1"/>
  <c r="M5" i="47" s="1"/>
  <c r="D40" i="34"/>
  <c r="I40" i="34" s="1"/>
  <c r="N8" i="47" s="1"/>
  <c r="D16" i="34"/>
  <c r="I16" i="34" s="1"/>
  <c r="F8" i="47" s="1"/>
  <c r="D40" i="33"/>
  <c r="I40" i="33" s="1"/>
  <c r="N7" i="47" s="1"/>
  <c r="D16" i="33"/>
  <c r="I16" i="33" s="1"/>
  <c r="F7" i="47" s="1"/>
  <c r="D34" i="32"/>
  <c r="I34" i="32" s="1"/>
  <c r="L6" i="47" s="1"/>
  <c r="D10" i="32"/>
  <c r="I10" i="32" s="1"/>
  <c r="D6" i="47" s="1"/>
  <c r="D34" i="31"/>
  <c r="I34" i="31" s="1"/>
  <c r="L5" i="47" s="1"/>
  <c r="D10" i="31"/>
  <c r="I10" i="31" s="1"/>
  <c r="D5" i="47" s="1"/>
  <c r="D37" i="34"/>
  <c r="I37" i="34" s="1"/>
  <c r="M8" i="47" s="1"/>
  <c r="D13" i="34"/>
  <c r="I13" i="34" s="1"/>
  <c r="E8" i="47" s="1"/>
  <c r="D37" i="33"/>
  <c r="I37" i="33" s="1"/>
  <c r="M7" i="47" s="1"/>
  <c r="D13" i="33"/>
  <c r="I13" i="33" s="1"/>
  <c r="E7" i="47" s="1"/>
  <c r="D40" i="32"/>
  <c r="I40" i="32" s="1"/>
  <c r="N6" i="47" s="1"/>
  <c r="D31" i="32"/>
  <c r="I31" i="32" s="1"/>
  <c r="K6" i="47" s="1"/>
  <c r="D16" i="32"/>
  <c r="I16" i="32" s="1"/>
  <c r="F6" i="47" s="1"/>
  <c r="D43" i="31"/>
  <c r="I43" i="31" s="1"/>
  <c r="O5" i="47" s="1"/>
  <c r="D31" i="31"/>
  <c r="I31" i="31" s="1"/>
  <c r="K5" i="47" s="1"/>
  <c r="D19" i="31"/>
  <c r="I19" i="31" s="1"/>
  <c r="G5" i="47" s="1"/>
  <c r="D34" i="34"/>
  <c r="I34" i="34" s="1"/>
  <c r="L8" i="47" s="1"/>
  <c r="D10" i="34"/>
  <c r="I10" i="34" s="1"/>
  <c r="D8" i="47" s="1"/>
  <c r="D34" i="33"/>
  <c r="I34" i="33" s="1"/>
  <c r="L7" i="47" s="1"/>
  <c r="D10" i="33"/>
  <c r="I10" i="33" s="1"/>
  <c r="D7" i="47" s="1"/>
  <c r="D37" i="32"/>
  <c r="I37" i="32" s="1"/>
  <c r="M6" i="47" s="1"/>
  <c r="D13" i="32"/>
  <c r="I13" i="32" s="1"/>
  <c r="E6" i="47" s="1"/>
  <c r="D40" i="31"/>
  <c r="I40" i="31" s="1"/>
  <c r="N5" i="47" s="1"/>
  <c r="D16" i="31"/>
  <c r="I16" i="31" s="1"/>
  <c r="F5" i="47" s="1"/>
  <c r="D31" i="34"/>
  <c r="I31" i="34" s="1"/>
  <c r="K8" i="47" s="1"/>
  <c r="D19" i="34"/>
  <c r="I19" i="34" s="1"/>
  <c r="G8" i="47" s="1"/>
  <c r="D43" i="33"/>
  <c r="I43" i="33" s="1"/>
  <c r="O7" i="47" s="1"/>
  <c r="D31" i="33"/>
  <c r="I31" i="33" s="1"/>
  <c r="K7" i="47" s="1"/>
  <c r="D19" i="33"/>
  <c r="I19" i="33" s="1"/>
  <c r="G7" i="47" s="1"/>
  <c r="D43" i="32"/>
  <c r="I43" i="32" s="1"/>
  <c r="O6" i="47" s="1"/>
  <c r="D19" i="32"/>
  <c r="I19" i="32" s="1"/>
  <c r="G6" i="47" s="1"/>
  <c r="D13" i="31"/>
  <c r="I13" i="31" s="1"/>
  <c r="E5" i="47" s="1"/>
  <c r="D25" i="12"/>
  <c r="I25" i="12" s="1"/>
  <c r="I3" i="47" s="1"/>
  <c r="D28" i="12"/>
  <c r="I28" i="12" s="1"/>
  <c r="J3" i="47" s="1"/>
  <c r="D40" i="12"/>
  <c r="I40" i="12" s="1"/>
  <c r="N3" i="47" s="1"/>
  <c r="D16" i="12"/>
  <c r="I16" i="12" s="1"/>
  <c r="F3" i="47" s="1"/>
  <c r="D37" i="12"/>
  <c r="I37" i="12" s="1"/>
  <c r="M3" i="47" s="1"/>
  <c r="D19" i="12"/>
  <c r="I19" i="12" s="1"/>
  <c r="G3" i="47" s="1"/>
  <c r="D34" i="12"/>
  <c r="I34" i="12" s="1"/>
  <c r="L3" i="47" s="1"/>
  <c r="D43" i="12"/>
  <c r="I43" i="12" s="1"/>
  <c r="O3" i="47" s="1"/>
  <c r="D31" i="12"/>
  <c r="I31" i="12" s="1"/>
  <c r="K3" i="47" s="1"/>
  <c r="D10" i="12"/>
  <c r="I10" i="12" s="1"/>
  <c r="D3" i="47" l="1"/>
  <c r="I46" i="12"/>
  <c r="M19" i="47"/>
  <c r="P12" i="47"/>
  <c r="N19" i="47"/>
  <c r="P4" i="47"/>
  <c r="P14" i="47"/>
  <c r="F19" i="47"/>
  <c r="E19" i="47"/>
  <c r="P17" i="47"/>
  <c r="P16" i="47"/>
  <c r="P18" i="47"/>
  <c r="D19" i="47"/>
  <c r="J19" i="47"/>
  <c r="P6" i="47"/>
  <c r="C8" i="47"/>
  <c r="P8" i="47" s="1"/>
  <c r="K19" i="47"/>
  <c r="I19" i="47"/>
  <c r="P10" i="47"/>
  <c r="P11" i="47"/>
  <c r="O19" i="47"/>
  <c r="P13" i="47"/>
  <c r="P15" i="47"/>
  <c r="H19" i="47"/>
  <c r="P3" i="47"/>
  <c r="P5" i="47"/>
  <c r="L19" i="47"/>
  <c r="G19" i="47"/>
  <c r="P7" i="47"/>
  <c r="P9" i="47"/>
  <c r="I46" i="46"/>
  <c r="I50" i="46" s="1"/>
  <c r="C3" i="23" s="1"/>
  <c r="I46" i="35"/>
  <c r="I50" i="35" s="1"/>
  <c r="C8" i="23" s="1"/>
  <c r="I46" i="36"/>
  <c r="I50" i="36" s="1"/>
  <c r="C9" i="23" s="1"/>
  <c r="I46" i="42"/>
  <c r="I50" i="42" s="1"/>
  <c r="C15" i="23" s="1"/>
  <c r="I46" i="40"/>
  <c r="I50" i="40" s="1"/>
  <c r="C13" i="23" s="1"/>
  <c r="I46" i="38"/>
  <c r="I50" i="38" s="1"/>
  <c r="C11" i="23" s="1"/>
  <c r="I46" i="44"/>
  <c r="I50" i="44" s="1"/>
  <c r="C17" i="23" s="1"/>
  <c r="I46" i="37"/>
  <c r="I50" i="37" s="1"/>
  <c r="C10" i="23" s="1"/>
  <c r="I46" i="39"/>
  <c r="I50" i="39" s="1"/>
  <c r="C12" i="23" s="1"/>
  <c r="I46" i="41"/>
  <c r="I50" i="41" s="1"/>
  <c r="C14" i="23" s="1"/>
  <c r="I46" i="43"/>
  <c r="I50" i="43" s="1"/>
  <c r="C16" i="23" s="1"/>
  <c r="I46" i="45"/>
  <c r="I50" i="45" s="1"/>
  <c r="I46" i="34"/>
  <c r="I50" i="34" s="1"/>
  <c r="I46" i="31"/>
  <c r="I50" i="31" s="1"/>
  <c r="C4" i="23" s="1"/>
  <c r="I46" i="33"/>
  <c r="I50" i="33" s="1"/>
  <c r="C6" i="23" s="1"/>
  <c r="I46" i="32"/>
  <c r="I50" i="32" s="1"/>
  <c r="C5" i="23" s="1"/>
  <c r="I50" i="12"/>
  <c r="C2" i="23" s="1"/>
  <c r="C19" i="47" l="1"/>
  <c r="C7" i="23"/>
  <c r="C18" i="23" s="1"/>
  <c r="P19" i="47"/>
</calcChain>
</file>

<file path=xl/sharedStrings.xml><?xml version="1.0" encoding="utf-8"?>
<sst xmlns="http://schemas.openxmlformats.org/spreadsheetml/2006/main" count="1651" uniqueCount="128">
  <si>
    <t>年　　月</t>
  </si>
  <si>
    <t>＠</t>
    <phoneticPr fontId="9"/>
  </si>
  <si>
    <t>×</t>
    <phoneticPr fontId="9"/>
  </si>
  <si>
    <t>円</t>
    <rPh sb="0" eb="1">
      <t>エン</t>
    </rPh>
    <phoneticPr fontId="9"/>
  </si>
  <si>
    <t>＝</t>
    <phoneticPr fontId="9"/>
  </si>
  <si>
    <t>…①</t>
    <phoneticPr fontId="9"/>
  </si>
  <si>
    <t>kWh　＝</t>
    <phoneticPr fontId="9"/>
  </si>
  <si>
    <t>電　力　量　料　金</t>
    <rPh sb="0" eb="1">
      <t>デン</t>
    </rPh>
    <rPh sb="2" eb="3">
      <t>チカラ</t>
    </rPh>
    <rPh sb="4" eb="5">
      <t>リョウ</t>
    </rPh>
    <rPh sb="6" eb="7">
      <t>リョウ</t>
    </rPh>
    <rPh sb="8" eb="9">
      <t>キン</t>
    </rPh>
    <phoneticPr fontId="9"/>
  </si>
  <si>
    <t>基　　本　　料　　金</t>
    <rPh sb="0" eb="1">
      <t>モト</t>
    </rPh>
    <rPh sb="3" eb="4">
      <t>ホン</t>
    </rPh>
    <rPh sb="6" eb="7">
      <t>リョウ</t>
    </rPh>
    <rPh sb="9" eb="10">
      <t>キン</t>
    </rPh>
    <phoneticPr fontId="9"/>
  </si>
  <si>
    <t>…②</t>
    <phoneticPr fontId="9"/>
  </si>
  <si>
    <t>電力量料金合計</t>
    <rPh sb="0" eb="1">
      <t>デン</t>
    </rPh>
    <rPh sb="2" eb="3">
      <t>リョウ</t>
    </rPh>
    <rPh sb="3" eb="4">
      <t>リョウ</t>
    </rPh>
    <rPh sb="4" eb="5">
      <t>キン</t>
    </rPh>
    <rPh sb="5" eb="6">
      <t>ゴウ</t>
    </rPh>
    <phoneticPr fontId="9"/>
  </si>
  <si>
    <t>基本料金＋電力量料金</t>
    <rPh sb="0" eb="2">
      <t>キホン</t>
    </rPh>
    <rPh sb="2" eb="4">
      <t>リョウキン</t>
    </rPh>
    <rPh sb="5" eb="7">
      <t>デンリョク</t>
    </rPh>
    <rPh sb="7" eb="8">
      <t>リョウ</t>
    </rPh>
    <rPh sb="8" eb="10">
      <t>リョウキン</t>
    </rPh>
    <phoneticPr fontId="9"/>
  </si>
  <si>
    <t>…③</t>
    <phoneticPr fontId="9"/>
  </si>
  <si>
    <t>【大袋地区センター】</t>
    <rPh sb="1" eb="3">
      <t>オオブクロ</t>
    </rPh>
    <rPh sb="3" eb="5">
      <t>チク</t>
    </rPh>
    <phoneticPr fontId="9"/>
  </si>
  <si>
    <t>【蒲生地区センター】</t>
    <rPh sb="1" eb="3">
      <t>ガモウ</t>
    </rPh>
    <rPh sb="3" eb="5">
      <t>チク</t>
    </rPh>
    <phoneticPr fontId="9"/>
  </si>
  <si>
    <t>【大相模地区センター】</t>
    <rPh sb="1" eb="2">
      <t>オオ</t>
    </rPh>
    <rPh sb="2" eb="4">
      <t>サガミ</t>
    </rPh>
    <rPh sb="4" eb="6">
      <t>チク</t>
    </rPh>
    <phoneticPr fontId="9"/>
  </si>
  <si>
    <t>【中央市民会館】</t>
    <rPh sb="1" eb="3">
      <t>チュウオウ</t>
    </rPh>
    <rPh sb="3" eb="5">
      <t>シミン</t>
    </rPh>
    <rPh sb="5" eb="7">
      <t>カイカン</t>
    </rPh>
    <phoneticPr fontId="9"/>
  </si>
  <si>
    <t>【北部市民会館】</t>
    <rPh sb="1" eb="3">
      <t>ホクブ</t>
    </rPh>
    <rPh sb="3" eb="5">
      <t>シミン</t>
    </rPh>
    <rPh sb="5" eb="7">
      <t>カイカン</t>
    </rPh>
    <phoneticPr fontId="9"/>
  </si>
  <si>
    <t>①＋②</t>
  </si>
  <si>
    <t>(基本料金)</t>
  </si>
  <si>
    <t>基本料金単価</t>
  </si>
  <si>
    <t>消 費 税 及 び</t>
  </si>
  <si>
    <t>地方消費税額</t>
  </si>
  <si>
    <t>円</t>
  </si>
  <si>
    <t>(電力量料金)</t>
  </si>
  <si>
    <t>1ヶ月あたりの契約電力</t>
    <rPh sb="2" eb="3">
      <t>ゲツ</t>
    </rPh>
    <phoneticPr fontId="9"/>
  </si>
  <si>
    <t>(１kWhにつき)</t>
    <phoneticPr fontId="19"/>
  </si>
  <si>
    <t>(１kWhにつき)</t>
    <phoneticPr fontId="19"/>
  </si>
  <si>
    <t>(１kWにつき)</t>
    <phoneticPr fontId="19"/>
  </si>
  <si>
    <t>消 費 税 及 び</t>
    <phoneticPr fontId="9"/>
  </si>
  <si>
    <t>地方消費税額</t>
    <phoneticPr fontId="9"/>
  </si>
  <si>
    <t>その他季月</t>
    <phoneticPr fontId="19"/>
  </si>
  <si>
    <t>夏季月(7月～9月)</t>
    <phoneticPr fontId="9"/>
  </si>
  <si>
    <t>円</t>
    <phoneticPr fontId="9"/>
  </si>
  <si>
    <t>円</t>
    <phoneticPr fontId="9"/>
  </si>
  <si>
    <t>合計</t>
    <rPh sb="0" eb="2">
      <t>ゴウケイ</t>
    </rPh>
    <phoneticPr fontId="9"/>
  </si>
  <si>
    <t>【内訳書計算方法】</t>
    <phoneticPr fontId="9"/>
  </si>
  <si>
    <t xml:space="preserve">【別紙及び統括表の算出方法について】
</t>
    <rPh sb="1" eb="3">
      <t>ベッシ</t>
    </rPh>
    <rPh sb="3" eb="4">
      <t>オヨ</t>
    </rPh>
    <rPh sb="5" eb="7">
      <t>トウカツ</t>
    </rPh>
    <rPh sb="7" eb="8">
      <t>ヒョウ</t>
    </rPh>
    <rPh sb="9" eb="11">
      <t>サンシュツ</t>
    </rPh>
    <rPh sb="11" eb="13">
      <t>ホウホウ</t>
    </rPh>
    <phoneticPr fontId="9"/>
  </si>
  <si>
    <t>○各月で基本料金、電力量料金をそれぞれ算出し合計した後、端数を切り捨てる。
○別紙及び統括表の年間合計額は、端数を切り捨てた各月額を合計したもの。
○力率は１００％として算出する。</t>
    <rPh sb="1" eb="3">
      <t>カクゲツ</t>
    </rPh>
    <rPh sb="4" eb="6">
      <t>キホン</t>
    </rPh>
    <rPh sb="6" eb="8">
      <t>リョウキン</t>
    </rPh>
    <rPh sb="9" eb="11">
      <t>デンリョク</t>
    </rPh>
    <rPh sb="11" eb="12">
      <t>リョウ</t>
    </rPh>
    <rPh sb="12" eb="14">
      <t>リョウキン</t>
    </rPh>
    <rPh sb="19" eb="21">
      <t>サンシュツ</t>
    </rPh>
    <rPh sb="22" eb="24">
      <t>ゴウケイ</t>
    </rPh>
    <rPh sb="26" eb="27">
      <t>アト</t>
    </rPh>
    <rPh sb="28" eb="30">
      <t>ハスウ</t>
    </rPh>
    <rPh sb="31" eb="32">
      <t>キ</t>
    </rPh>
    <rPh sb="33" eb="34">
      <t>ス</t>
    </rPh>
    <rPh sb="39" eb="41">
      <t>ベッシ</t>
    </rPh>
    <rPh sb="41" eb="42">
      <t>オヨ</t>
    </rPh>
    <rPh sb="43" eb="45">
      <t>トウカツ</t>
    </rPh>
    <rPh sb="45" eb="46">
      <t>ヒョウ</t>
    </rPh>
    <rPh sb="47" eb="49">
      <t>ネンカン</t>
    </rPh>
    <rPh sb="49" eb="51">
      <t>ゴウケイ</t>
    </rPh>
    <rPh sb="51" eb="52">
      <t>ガク</t>
    </rPh>
    <rPh sb="54" eb="56">
      <t>ハスウ</t>
    </rPh>
    <rPh sb="57" eb="58">
      <t>キ</t>
    </rPh>
    <rPh sb="59" eb="60">
      <t>ス</t>
    </rPh>
    <rPh sb="62" eb="64">
      <t>カクゲツ</t>
    </rPh>
    <rPh sb="64" eb="65">
      <t>ガク</t>
    </rPh>
    <rPh sb="66" eb="68">
      <t>ゴウケイ</t>
    </rPh>
    <rPh sb="75" eb="76">
      <t>チカラ</t>
    </rPh>
    <rPh sb="76" eb="77">
      <t>リツ</t>
    </rPh>
    <rPh sb="85" eb="87">
      <t>サンシュツ</t>
    </rPh>
    <phoneticPr fontId="9"/>
  </si>
  <si>
    <r>
      <t>合 計＝</t>
    </r>
    <r>
      <rPr>
        <sz val="18"/>
        <color rgb="FF010202"/>
        <rFont val="ＭＳ Ｐ明朝"/>
        <family val="1"/>
        <charset val="128"/>
      </rPr>
      <t>a</t>
    </r>
    <phoneticPr fontId="9"/>
  </si>
  <si>
    <r>
      <t>合 計＝</t>
    </r>
    <r>
      <rPr>
        <sz val="18"/>
        <color rgb="FF010202"/>
        <rFont val="ＭＳ Ｐ明朝"/>
        <family val="1"/>
        <charset val="128"/>
      </rPr>
      <t>b</t>
    </r>
    <phoneticPr fontId="9"/>
  </si>
  <si>
    <r>
      <t>合 計＝</t>
    </r>
    <r>
      <rPr>
        <sz val="18"/>
        <color rgb="FF010202"/>
        <rFont val="ＭＳ Ｐ明朝"/>
        <family val="1"/>
        <charset val="128"/>
      </rPr>
      <t>c</t>
    </r>
    <phoneticPr fontId="9"/>
  </si>
  <si>
    <t>施設名</t>
    <rPh sb="0" eb="2">
      <t>シセツ</t>
    </rPh>
    <rPh sb="2" eb="3">
      <t>メイ</t>
    </rPh>
    <phoneticPr fontId="9"/>
  </si>
  <si>
    <t>年間合計額</t>
    <rPh sb="0" eb="2">
      <t>ネンカン</t>
    </rPh>
    <rPh sb="2" eb="4">
      <t>ゴウケイ</t>
    </rPh>
    <rPh sb="4" eb="5">
      <t>ガク</t>
    </rPh>
    <phoneticPr fontId="9"/>
  </si>
  <si>
    <t>桜井地区センター</t>
    <rPh sb="0" eb="2">
      <t>サクライ</t>
    </rPh>
    <rPh sb="2" eb="4">
      <t>チク</t>
    </rPh>
    <phoneticPr fontId="9"/>
  </si>
  <si>
    <t>増林地区センター</t>
    <rPh sb="0" eb="2">
      <t>マシバヤシ</t>
    </rPh>
    <rPh sb="2" eb="4">
      <t>チク</t>
    </rPh>
    <phoneticPr fontId="9"/>
  </si>
  <si>
    <t>大袋地区センター</t>
    <rPh sb="0" eb="2">
      <t>オオブクロ</t>
    </rPh>
    <rPh sb="2" eb="4">
      <t>チク</t>
    </rPh>
    <phoneticPr fontId="9"/>
  </si>
  <si>
    <t>荻島地区センター</t>
    <rPh sb="0" eb="2">
      <t>オギシマ</t>
    </rPh>
    <rPh sb="2" eb="4">
      <t>チク</t>
    </rPh>
    <phoneticPr fontId="9"/>
  </si>
  <si>
    <t>出羽地区センター</t>
    <rPh sb="0" eb="2">
      <t>デワ</t>
    </rPh>
    <rPh sb="2" eb="4">
      <t>チク</t>
    </rPh>
    <phoneticPr fontId="9"/>
  </si>
  <si>
    <t>蒲生地区センター</t>
    <rPh sb="0" eb="2">
      <t>ガモウ</t>
    </rPh>
    <rPh sb="2" eb="4">
      <t>チク</t>
    </rPh>
    <phoneticPr fontId="9"/>
  </si>
  <si>
    <t>大相模地区センター</t>
    <rPh sb="0" eb="1">
      <t>オオ</t>
    </rPh>
    <rPh sb="1" eb="3">
      <t>サガミ</t>
    </rPh>
    <rPh sb="3" eb="5">
      <t>チク</t>
    </rPh>
    <phoneticPr fontId="9"/>
  </si>
  <si>
    <t>南越谷地区センター</t>
    <rPh sb="0" eb="3">
      <t>ミナミコシガヤ</t>
    </rPh>
    <rPh sb="3" eb="5">
      <t>チク</t>
    </rPh>
    <phoneticPr fontId="9"/>
  </si>
  <si>
    <t>中央市民会館</t>
    <rPh sb="0" eb="2">
      <t>チュウオウ</t>
    </rPh>
    <rPh sb="2" eb="4">
      <t>シミン</t>
    </rPh>
    <rPh sb="4" eb="6">
      <t>カイカン</t>
    </rPh>
    <phoneticPr fontId="9"/>
  </si>
  <si>
    <t>北部市民会館</t>
    <rPh sb="0" eb="2">
      <t>ホクブ</t>
    </rPh>
    <rPh sb="2" eb="4">
      <t>シミン</t>
    </rPh>
    <rPh sb="4" eb="6">
      <t>カイカン</t>
    </rPh>
    <phoneticPr fontId="9"/>
  </si>
  <si>
    <t>赤山交流館</t>
    <rPh sb="0" eb="2">
      <t>アカヤマ</t>
    </rPh>
    <rPh sb="2" eb="5">
      <t>コウリュウカン</t>
    </rPh>
    <phoneticPr fontId="9"/>
  </si>
  <si>
    <t>大沢北交流館</t>
    <rPh sb="0" eb="2">
      <t>オオサワ</t>
    </rPh>
    <rPh sb="2" eb="3">
      <t>キタ</t>
    </rPh>
    <rPh sb="3" eb="5">
      <t>コウリュウ</t>
    </rPh>
    <rPh sb="5" eb="6">
      <t>カン</t>
    </rPh>
    <phoneticPr fontId="9"/>
  </si>
  <si>
    <t>南部交流館</t>
    <rPh sb="0" eb="2">
      <t>ナンブ</t>
    </rPh>
    <rPh sb="2" eb="5">
      <t>コウリュウカン</t>
    </rPh>
    <phoneticPr fontId="9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</si>
  <si>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9"/>
  </si>
  <si>
    <t>桜井交流館</t>
    <rPh sb="0" eb="2">
      <t>サクライ</t>
    </rPh>
    <rPh sb="2" eb="3">
      <t>コウ</t>
    </rPh>
    <rPh sb="4" eb="5">
      <t>カン</t>
    </rPh>
    <phoneticPr fontId="9"/>
  </si>
  <si>
    <t>【桜井地区センター】</t>
    <rPh sb="1" eb="3">
      <t>サクライ</t>
    </rPh>
    <rPh sb="3" eb="5">
      <t>チク</t>
    </rPh>
    <phoneticPr fontId="9"/>
  </si>
  <si>
    <t>【増林地区センター】</t>
    <rPh sb="1" eb="3">
      <t>マシバヤシ</t>
    </rPh>
    <rPh sb="3" eb="5">
      <t>チク</t>
    </rPh>
    <phoneticPr fontId="9"/>
  </si>
  <si>
    <t>【荻島地区センター】</t>
    <rPh sb="1" eb="3">
      <t>オギシマ</t>
    </rPh>
    <rPh sb="3" eb="5">
      <t>チク</t>
    </rPh>
    <phoneticPr fontId="9"/>
  </si>
  <si>
    <t>【出羽地区センター】</t>
    <rPh sb="1" eb="3">
      <t>デワ</t>
    </rPh>
    <rPh sb="3" eb="5">
      <t>チク</t>
    </rPh>
    <phoneticPr fontId="9"/>
  </si>
  <si>
    <t>【南越谷地区センター】</t>
    <rPh sb="1" eb="4">
      <t>ミナミコシガヤ</t>
    </rPh>
    <rPh sb="4" eb="6">
      <t>チク</t>
    </rPh>
    <phoneticPr fontId="9"/>
  </si>
  <si>
    <t>・本積算については、燃料費調整額・再生可能エネルギー賦課金は見込まないこと。</t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</si>
  <si>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月～平成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</si>
  <si>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</si>
  <si>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</si>
  <si>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5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</si>
  <si>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6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</si>
  <si>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7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</si>
  <si>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8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</si>
  <si>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9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</si>
  <si>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10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</si>
  <si>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11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</si>
  <si>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12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</si>
  <si>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</si>
  <si>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月</t>
    </r>
    <phoneticPr fontId="9"/>
  </si>
  <si>
    <t>別 紙</t>
    <phoneticPr fontId="9"/>
  </si>
  <si>
    <t>【赤山交流館】</t>
    <rPh sb="1" eb="3">
      <t>アカヤマ</t>
    </rPh>
    <rPh sb="3" eb="5">
      <t>コウリュウ</t>
    </rPh>
    <rPh sb="5" eb="6">
      <t>カン</t>
    </rPh>
    <rPh sb="6" eb="7">
      <t>キタダテ</t>
    </rPh>
    <phoneticPr fontId="9"/>
  </si>
  <si>
    <t>【大沢北交流館】</t>
    <rPh sb="1" eb="3">
      <t>オオサワ</t>
    </rPh>
    <rPh sb="3" eb="4">
      <t>キタ</t>
    </rPh>
    <rPh sb="4" eb="6">
      <t>コウリュウ</t>
    </rPh>
    <rPh sb="6" eb="7">
      <t>カン</t>
    </rPh>
    <rPh sb="7" eb="8">
      <t>キタダテ</t>
    </rPh>
    <phoneticPr fontId="9"/>
  </si>
  <si>
    <t>【大袋北交流館】</t>
    <rPh sb="1" eb="3">
      <t>オオフクロ</t>
    </rPh>
    <rPh sb="3" eb="4">
      <t>キタ</t>
    </rPh>
    <rPh sb="4" eb="6">
      <t>コウリュウ</t>
    </rPh>
    <rPh sb="6" eb="7">
      <t>カン</t>
    </rPh>
    <rPh sb="7" eb="8">
      <t>キタダテ</t>
    </rPh>
    <phoneticPr fontId="9"/>
  </si>
  <si>
    <t>【桜井交流館】</t>
    <rPh sb="1" eb="3">
      <t>サクライ</t>
    </rPh>
    <rPh sb="3" eb="5">
      <t>コウリュウ</t>
    </rPh>
    <rPh sb="5" eb="6">
      <t>カン</t>
    </rPh>
    <rPh sb="6" eb="7">
      <t>キタダテ</t>
    </rPh>
    <phoneticPr fontId="9"/>
  </si>
  <si>
    <t>【南部交流館】</t>
    <rPh sb="1" eb="3">
      <t>ナンブ</t>
    </rPh>
    <rPh sb="3" eb="5">
      <t>コウリュウ</t>
    </rPh>
    <rPh sb="5" eb="6">
      <t>カン</t>
    </rPh>
    <rPh sb="6" eb="7">
      <t>キタダテ</t>
    </rPh>
    <phoneticPr fontId="9"/>
  </si>
  <si>
    <t>【施設名】</t>
    <rPh sb="1" eb="3">
      <t>シセツ</t>
    </rPh>
    <rPh sb="3" eb="4">
      <t>メイ</t>
    </rPh>
    <rPh sb="4" eb="5">
      <t>キタダテ</t>
    </rPh>
    <phoneticPr fontId="9"/>
  </si>
  <si>
    <t>＠</t>
    <phoneticPr fontId="9"/>
  </si>
  <si>
    <t>×</t>
    <phoneticPr fontId="9"/>
  </si>
  <si>
    <t>×</t>
    <phoneticPr fontId="9"/>
  </si>
  <si>
    <t>従量料金単価</t>
    <phoneticPr fontId="9"/>
  </si>
  <si>
    <t>従量料金単価</t>
    <phoneticPr fontId="9"/>
  </si>
  <si>
    <t>　・契約電力及び最大需要電力の単位は１キロワットとし、その端数は、小数点以下第１位で四捨
　　五入する。
　・使用電力量の単位は、１キロワット時とし、その端数は、小数点以下第１位で四捨五入する。
　・料金その他の計算における合計金額の単位は１円とし、その端数は小数点以下を切り捨てる。
　・力率の単位は１％とし、その端数は小数点以下第１位で四捨五入する。
　・消費税額及び地方消費税額の単位は１円とし、その端数は小数点以下を切り捨てる。</t>
    <rPh sb="2" eb="4">
      <t>ケイヤク</t>
    </rPh>
    <rPh sb="4" eb="6">
      <t>デンリョク</t>
    </rPh>
    <rPh sb="6" eb="7">
      <t>オヨ</t>
    </rPh>
    <rPh sb="8" eb="10">
      <t>サイダイ</t>
    </rPh>
    <rPh sb="10" eb="12">
      <t>ジュヨウ</t>
    </rPh>
    <rPh sb="12" eb="14">
      <t>デンリョク</t>
    </rPh>
    <rPh sb="15" eb="17">
      <t>タンイ</t>
    </rPh>
    <rPh sb="29" eb="31">
      <t>ハスウ</t>
    </rPh>
    <rPh sb="33" eb="36">
      <t>ショウスウテン</t>
    </rPh>
    <rPh sb="36" eb="38">
      <t>イカ</t>
    </rPh>
    <rPh sb="38" eb="39">
      <t>ダイ</t>
    </rPh>
    <rPh sb="40" eb="41">
      <t>イ</t>
    </rPh>
    <rPh sb="55" eb="57">
      <t>シヨウ</t>
    </rPh>
    <rPh sb="57" eb="59">
      <t>デンリョク</t>
    </rPh>
    <rPh sb="59" eb="60">
      <t>リョウ</t>
    </rPh>
    <rPh sb="61" eb="63">
      <t>タンイ</t>
    </rPh>
    <rPh sb="71" eb="72">
      <t>ジ</t>
    </rPh>
    <rPh sb="77" eb="79">
      <t>ハスウ</t>
    </rPh>
    <rPh sb="81" eb="84">
      <t>ショウスウテン</t>
    </rPh>
    <rPh sb="84" eb="86">
      <t>イカ</t>
    </rPh>
    <rPh sb="86" eb="87">
      <t>ダイ</t>
    </rPh>
    <rPh sb="88" eb="89">
      <t>イ</t>
    </rPh>
    <rPh sb="90" eb="94">
      <t>シシャゴニュウ</t>
    </rPh>
    <rPh sb="100" eb="102">
      <t>リョウキン</t>
    </rPh>
    <rPh sb="104" eb="105">
      <t>ホカ</t>
    </rPh>
    <rPh sb="106" eb="108">
      <t>ケイサン</t>
    </rPh>
    <rPh sb="112" eb="114">
      <t>ゴウケイ</t>
    </rPh>
    <rPh sb="114" eb="116">
      <t>キンガク</t>
    </rPh>
    <rPh sb="117" eb="119">
      <t>タンイ</t>
    </rPh>
    <rPh sb="121" eb="122">
      <t>エン</t>
    </rPh>
    <rPh sb="127" eb="129">
      <t>ハスウ</t>
    </rPh>
    <rPh sb="130" eb="133">
      <t>ショウスウテン</t>
    </rPh>
    <rPh sb="133" eb="135">
      <t>イカ</t>
    </rPh>
    <rPh sb="136" eb="137">
      <t>キ</t>
    </rPh>
    <rPh sb="138" eb="139">
      <t>ス</t>
    </rPh>
    <rPh sb="145" eb="146">
      <t>リキ</t>
    </rPh>
    <rPh sb="146" eb="147">
      <t>リツ</t>
    </rPh>
    <rPh sb="148" eb="150">
      <t>タンイ</t>
    </rPh>
    <rPh sb="158" eb="160">
      <t>ハスウ</t>
    </rPh>
    <rPh sb="161" eb="164">
      <t>ショウスウテン</t>
    </rPh>
    <rPh sb="164" eb="166">
      <t>イカ</t>
    </rPh>
    <rPh sb="166" eb="167">
      <t>ダイ</t>
    </rPh>
    <rPh sb="168" eb="169">
      <t>イ</t>
    </rPh>
    <rPh sb="170" eb="174">
      <t>シシャゴニュウ</t>
    </rPh>
    <rPh sb="180" eb="183">
      <t>ショウヒゼイ</t>
    </rPh>
    <rPh sb="183" eb="184">
      <t>ガク</t>
    </rPh>
    <rPh sb="184" eb="185">
      <t>オヨ</t>
    </rPh>
    <rPh sb="186" eb="188">
      <t>チホウ</t>
    </rPh>
    <rPh sb="188" eb="191">
      <t>ショウヒゼイ</t>
    </rPh>
    <rPh sb="191" eb="192">
      <t>ガク</t>
    </rPh>
    <rPh sb="193" eb="195">
      <t>タンイ</t>
    </rPh>
    <rPh sb="197" eb="198">
      <t>エン</t>
    </rPh>
    <rPh sb="203" eb="205">
      <t>ハスウ</t>
    </rPh>
    <rPh sb="206" eb="209">
      <t>ショウスウテン</t>
    </rPh>
    <rPh sb="209" eb="211">
      <t>イカ</t>
    </rPh>
    <rPh sb="212" eb="213">
      <t>キ</t>
    </rPh>
    <rPh sb="214" eb="215">
      <t>ス</t>
    </rPh>
    <phoneticPr fontId="9"/>
  </si>
  <si>
    <t>【新方地区センター】</t>
    <rPh sb="1" eb="3">
      <t>シンポウ</t>
    </rPh>
    <rPh sb="3" eb="5">
      <t>チク</t>
    </rPh>
    <phoneticPr fontId="9"/>
  </si>
  <si>
    <t>新方地区センター</t>
    <rPh sb="0" eb="1">
      <t>ニイ</t>
    </rPh>
    <rPh sb="1" eb="2">
      <t>ガタ</t>
    </rPh>
    <rPh sb="2" eb="4">
      <t>チク</t>
    </rPh>
    <phoneticPr fontId="9"/>
  </si>
  <si>
    <t>年間合計金額</t>
    <rPh sb="0" eb="2">
      <t>ネンカン</t>
    </rPh>
    <rPh sb="2" eb="4">
      <t>ゴウケイ</t>
    </rPh>
    <rPh sb="4" eb="6">
      <t>キンガク</t>
    </rPh>
    <phoneticPr fontId="9"/>
  </si>
  <si>
    <t>赤山交流館</t>
    <rPh sb="0" eb="2">
      <t>アカヤマ</t>
    </rPh>
    <rPh sb="2" eb="4">
      <t>コウリュウ</t>
    </rPh>
    <rPh sb="4" eb="5">
      <t>カン</t>
    </rPh>
    <phoneticPr fontId="9"/>
  </si>
  <si>
    <t>南部交流館</t>
    <rPh sb="0" eb="2">
      <t>ナンブ</t>
    </rPh>
    <rPh sb="2" eb="4">
      <t>コウリュウ</t>
    </rPh>
    <rPh sb="4" eb="5">
      <t>カン</t>
    </rPh>
    <phoneticPr fontId="9"/>
  </si>
  <si>
    <t>桜井交流館</t>
    <rPh sb="0" eb="2">
      <t>サクライ</t>
    </rPh>
    <rPh sb="2" eb="4">
      <t>コウリュウ</t>
    </rPh>
    <rPh sb="4" eb="5">
      <t>カン</t>
    </rPh>
    <phoneticPr fontId="9"/>
  </si>
  <si>
    <t>合　　計</t>
    <rPh sb="0" eb="1">
      <t>ゴウ</t>
    </rPh>
    <rPh sb="3" eb="4">
      <t>ケイ</t>
    </rPh>
    <phoneticPr fontId="9"/>
  </si>
  <si>
    <t>総括表明細</t>
    <rPh sb="0" eb="2">
      <t>ソウカツ</t>
    </rPh>
    <rPh sb="2" eb="3">
      <t>ヒョウ</t>
    </rPh>
    <rPh sb="3" eb="5">
      <t>メイサイ</t>
    </rPh>
    <phoneticPr fontId="9"/>
  </si>
  <si>
    <t>基本料金</t>
    <rPh sb="0" eb="2">
      <t>キホン</t>
    </rPh>
    <rPh sb="2" eb="4">
      <t>リョウキン</t>
    </rPh>
    <phoneticPr fontId="9"/>
  </si>
  <si>
    <t>R2.3</t>
    <phoneticPr fontId="9"/>
  </si>
  <si>
    <t>R2.4</t>
    <phoneticPr fontId="9"/>
  </si>
  <si>
    <t>R2.5</t>
  </si>
  <si>
    <t>R2.6</t>
  </si>
  <si>
    <t>R2.7</t>
  </si>
  <si>
    <t>R2.8</t>
  </si>
  <si>
    <t>R2.9</t>
  </si>
  <si>
    <t>R2.10</t>
  </si>
  <si>
    <t>R2.11</t>
  </si>
  <si>
    <t>R2.12</t>
  </si>
  <si>
    <t>R3.1</t>
    <phoneticPr fontId="9"/>
  </si>
  <si>
    <t>R3.2</t>
    <phoneticPr fontId="9"/>
  </si>
  <si>
    <r>
      <t>消費税は1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％で積算してください。</t>
    </r>
    <rPh sb="0" eb="3">
      <t>ショウヒゼイ</t>
    </rPh>
    <rPh sb="8" eb="10">
      <t>セキサン</t>
    </rPh>
    <phoneticPr fontId="9"/>
  </si>
  <si>
    <t>令和2年3月</t>
    <rPh sb="0" eb="2">
      <t>レイワ</t>
    </rPh>
    <rPh sb="3" eb="4">
      <t>ネン</t>
    </rPh>
    <rPh sb="5" eb="6">
      <t>ガツ</t>
    </rPh>
    <phoneticPr fontId="9"/>
  </si>
  <si>
    <t>令和2年4月</t>
    <rPh sb="0" eb="2">
      <t>レイワ</t>
    </rPh>
    <rPh sb="3" eb="4">
      <t>ネン</t>
    </rPh>
    <rPh sb="5" eb="6">
      <t>ガツ</t>
    </rPh>
    <phoneticPr fontId="9"/>
  </si>
  <si>
    <t>令和2年5月</t>
    <rPh sb="0" eb="2">
      <t>レイワ</t>
    </rPh>
    <rPh sb="3" eb="4">
      <t>ネン</t>
    </rPh>
    <rPh sb="5" eb="6">
      <t>ガツ</t>
    </rPh>
    <phoneticPr fontId="9"/>
  </si>
  <si>
    <t>令和2年6月</t>
    <rPh sb="0" eb="2">
      <t>レイワ</t>
    </rPh>
    <rPh sb="3" eb="4">
      <t>ネン</t>
    </rPh>
    <rPh sb="5" eb="6">
      <t>ガツ</t>
    </rPh>
    <phoneticPr fontId="9"/>
  </si>
  <si>
    <t>令和2年7月</t>
    <rPh sb="0" eb="2">
      <t>レイワ</t>
    </rPh>
    <rPh sb="3" eb="4">
      <t>ネン</t>
    </rPh>
    <rPh sb="5" eb="6">
      <t>ガツ</t>
    </rPh>
    <phoneticPr fontId="9"/>
  </si>
  <si>
    <t>令和2年8月</t>
    <rPh sb="0" eb="2">
      <t>レイワ</t>
    </rPh>
    <rPh sb="3" eb="4">
      <t>ネン</t>
    </rPh>
    <rPh sb="5" eb="6">
      <t>ガツ</t>
    </rPh>
    <phoneticPr fontId="9"/>
  </si>
  <si>
    <t>令和2年9月</t>
    <rPh sb="0" eb="2">
      <t>レイワ</t>
    </rPh>
    <rPh sb="3" eb="4">
      <t>ネン</t>
    </rPh>
    <rPh sb="5" eb="6">
      <t>ガツ</t>
    </rPh>
    <phoneticPr fontId="9"/>
  </si>
  <si>
    <t>令和2年10月</t>
    <rPh sb="0" eb="2">
      <t>レイワ</t>
    </rPh>
    <rPh sb="3" eb="4">
      <t>ネン</t>
    </rPh>
    <rPh sb="6" eb="7">
      <t>ガツ</t>
    </rPh>
    <phoneticPr fontId="9"/>
  </si>
  <si>
    <t>令和2年11月</t>
    <rPh sb="0" eb="2">
      <t>レイワ</t>
    </rPh>
    <rPh sb="3" eb="4">
      <t>ネン</t>
    </rPh>
    <rPh sb="6" eb="7">
      <t>ガツ</t>
    </rPh>
    <phoneticPr fontId="9"/>
  </si>
  <si>
    <t>令和2年12月</t>
    <rPh sb="0" eb="2">
      <t>レイワ</t>
    </rPh>
    <rPh sb="3" eb="4">
      <t>ネン</t>
    </rPh>
    <rPh sb="6" eb="7">
      <t>ガツ</t>
    </rPh>
    <phoneticPr fontId="9"/>
  </si>
  <si>
    <r>
      <t>令和3年1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ＭＳ 明朝"/>
        <family val="1"/>
        <charset val="128"/>
      </rPr>
      <t/>
    </r>
    <rPh sb="0" eb="2">
      <t>レイワ</t>
    </rPh>
    <phoneticPr fontId="9"/>
  </si>
  <si>
    <r>
      <t>令和3年1</t>
    </r>
    <r>
      <rPr>
        <sz val="11"/>
        <color theme="1"/>
        <rFont val="ＭＳ Ｐ明朝"/>
        <family val="1"/>
        <charset val="128"/>
      </rPr>
      <t>月</t>
    </r>
    <rPh sb="0" eb="2">
      <t>レイワ</t>
    </rPh>
    <phoneticPr fontId="9"/>
  </si>
  <si>
    <t>令和3年2月</t>
    <rPh sb="0" eb="2">
      <t>レイワ</t>
    </rPh>
    <rPh sb="3" eb="4">
      <t>ネン</t>
    </rPh>
    <rPh sb="5" eb="6">
      <t>ガツ</t>
    </rPh>
    <phoneticPr fontId="9"/>
  </si>
  <si>
    <t>　下記の表の黄色セル（契約希望単価（税抜）、消費税）を入力してください。なお、合計単価（a,b,c）は自動で入力されます。また、黄色セルを入力することで、別紙及び統括表も自動で算出されます。
　総括表に記載されている合計金額を見積金額とし、その金額に１１０分の１００（当該金額に１円未満の端数が生じた場合は、切り上げた金額とする）に相当する金額を入札金額とします。</t>
    <rPh sb="1" eb="3">
      <t>カキ</t>
    </rPh>
    <rPh sb="4" eb="5">
      <t>ヒョウ</t>
    </rPh>
    <rPh sb="6" eb="8">
      <t>キイロ</t>
    </rPh>
    <rPh sb="11" eb="13">
      <t>ケイヤク</t>
    </rPh>
    <rPh sb="13" eb="15">
      <t>キボウ</t>
    </rPh>
    <rPh sb="15" eb="17">
      <t>タンカ</t>
    </rPh>
    <rPh sb="18" eb="19">
      <t>ゼイ</t>
    </rPh>
    <rPh sb="19" eb="20">
      <t>ヌ</t>
    </rPh>
    <rPh sb="22" eb="25">
      <t>ショウヒゼイ</t>
    </rPh>
    <rPh sb="27" eb="29">
      <t>ニュウリョク</t>
    </rPh>
    <rPh sb="39" eb="41">
      <t>ゴウケイ</t>
    </rPh>
    <rPh sb="41" eb="43">
      <t>タンカ</t>
    </rPh>
    <rPh sb="51" eb="53">
      <t>ジドウ</t>
    </rPh>
    <rPh sb="54" eb="56">
      <t>ニュウリョク</t>
    </rPh>
    <rPh sb="64" eb="66">
      <t>キイロ</t>
    </rPh>
    <rPh sb="69" eb="71">
      <t>ニュウリョク</t>
    </rPh>
    <rPh sb="77" eb="79">
      <t>ベッシ</t>
    </rPh>
    <rPh sb="79" eb="80">
      <t>オヨ</t>
    </rPh>
    <rPh sb="81" eb="83">
      <t>トウカツ</t>
    </rPh>
    <rPh sb="83" eb="84">
      <t>ヒョウ</t>
    </rPh>
    <rPh sb="85" eb="87">
      <t>ジドウ</t>
    </rPh>
    <rPh sb="88" eb="90">
      <t>サンシュツ</t>
    </rPh>
    <rPh sb="97" eb="99">
      <t>ソウカツ</t>
    </rPh>
    <rPh sb="99" eb="100">
      <t>ヒョウ</t>
    </rPh>
    <rPh sb="101" eb="103">
      <t>キサイ</t>
    </rPh>
    <rPh sb="108" eb="110">
      <t>ゴウケイ</t>
    </rPh>
    <rPh sb="110" eb="112">
      <t>キンガク</t>
    </rPh>
    <rPh sb="113" eb="115">
      <t>ミツモリ</t>
    </rPh>
    <rPh sb="115" eb="117">
      <t>キンガク</t>
    </rPh>
    <rPh sb="122" eb="124">
      <t>キンガク</t>
    </rPh>
    <rPh sb="128" eb="129">
      <t>ブン</t>
    </rPh>
    <rPh sb="134" eb="136">
      <t>トウガイ</t>
    </rPh>
    <rPh sb="136" eb="138">
      <t>キンガク</t>
    </rPh>
    <rPh sb="140" eb="141">
      <t>エン</t>
    </rPh>
    <rPh sb="141" eb="143">
      <t>ミマン</t>
    </rPh>
    <rPh sb="144" eb="146">
      <t>ハスウ</t>
    </rPh>
    <rPh sb="147" eb="148">
      <t>ショウ</t>
    </rPh>
    <rPh sb="150" eb="152">
      <t>バアイ</t>
    </rPh>
    <rPh sb="154" eb="155">
      <t>キ</t>
    </rPh>
    <rPh sb="156" eb="157">
      <t>ア</t>
    </rPh>
    <rPh sb="159" eb="161">
      <t>キンガク</t>
    </rPh>
    <rPh sb="166" eb="168">
      <t>ソウトウ</t>
    </rPh>
    <rPh sb="170" eb="172">
      <t>キンガク</t>
    </rPh>
    <rPh sb="173" eb="175">
      <t>ニュウサツ</t>
    </rPh>
    <rPh sb="175" eb="177">
      <t>キンガク</t>
    </rPh>
    <phoneticPr fontId="9"/>
  </si>
  <si>
    <r>
      <t>令和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月～令和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月</t>
    </r>
    <rPh sb="0" eb="2">
      <t>レイワ</t>
    </rPh>
    <rPh sb="3" eb="4">
      <t>ネン</t>
    </rPh>
    <rPh sb="7" eb="9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</si>
</sst>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&quot;月　×&quot;"/>
    <numFmt numFmtId="177" formatCode="#,##0.00&quot;円&quot;"/>
    <numFmt numFmtId="178" formatCode="#,##0&quot;kW　×&quot;"/>
  </numFmts>
  <fonts count="3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01020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01020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010202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/>
      <top/>
      <bottom style="medium">
        <color rgb="FF010202"/>
      </bottom>
      <diagonal/>
    </border>
    <border>
      <left/>
      <right/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 style="medium">
        <color rgb="FF010202"/>
      </top>
      <bottom/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 style="medium">
        <color rgb="FF010202"/>
      </bottom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/>
      <diagonal style="thin">
        <color rgb="FF010202"/>
      </diagonal>
    </border>
    <border>
      <left/>
      <right style="medium">
        <color rgb="FF010202"/>
      </right>
      <top style="medium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/>
      <diagonal/>
    </border>
    <border>
      <left style="medium">
        <color rgb="FF010202"/>
      </left>
      <right/>
      <top/>
      <bottom style="medium">
        <color rgb="FF010202"/>
      </bottom>
      <diagonal/>
    </border>
    <border>
      <left style="medium">
        <color indexed="64"/>
      </left>
      <right/>
      <top style="medium">
        <color rgb="FF010202"/>
      </top>
      <bottom/>
      <diagonal/>
    </border>
    <border>
      <left/>
      <right style="medium">
        <color rgb="FF010202"/>
      </right>
      <top/>
      <bottom style="medium">
        <color indexed="64"/>
      </bottom>
      <diagonal/>
    </border>
    <border>
      <left style="medium">
        <color rgb="FF010202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6">
    <xf numFmtId="0" fontId="0" fillId="0" borderId="0"/>
    <xf numFmtId="0" fontId="8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157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0" xfId="0" applyBorder="1"/>
    <xf numFmtId="0" fontId="0" fillId="0" borderId="8" xfId="0" applyBorder="1"/>
    <xf numFmtId="0" fontId="0" fillId="0" borderId="0" xfId="0" applyNumberFormat="1" applyFill="1" applyBorder="1" applyAlignment="1">
      <alignment horizontal="center"/>
    </xf>
    <xf numFmtId="0" fontId="0" fillId="0" borderId="8" xfId="0" applyBorder="1" applyAlignment="1"/>
    <xf numFmtId="0" fontId="0" fillId="0" borderId="12" xfId="0" applyBorder="1"/>
    <xf numFmtId="0" fontId="0" fillId="0" borderId="7" xfId="0" applyBorder="1"/>
    <xf numFmtId="0" fontId="0" fillId="0" borderId="13" xfId="0" applyBorder="1"/>
    <xf numFmtId="3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6" xfId="0" applyNumberFormat="1" applyFill="1" applyBorder="1" applyAlignment="1">
      <alignment horizontal="left"/>
    </xf>
    <xf numFmtId="3" fontId="0" fillId="0" borderId="16" xfId="0" applyNumberFormat="1" applyBorder="1" applyAlignment="1">
      <alignment horizontal="center"/>
    </xf>
    <xf numFmtId="0" fontId="0" fillId="0" borderId="16" xfId="0" applyBorder="1" applyAlignment="1"/>
    <xf numFmtId="0" fontId="0" fillId="0" borderId="5" xfId="0" applyBorder="1"/>
    <xf numFmtId="0" fontId="0" fillId="0" borderId="7" xfId="0" applyNumberFormat="1" applyFill="1" applyBorder="1" applyAlignment="1">
      <alignment horizontal="left"/>
    </xf>
    <xf numFmtId="3" fontId="0" fillId="0" borderId="7" xfId="0" applyNumberForma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right"/>
    </xf>
    <xf numFmtId="0" fontId="0" fillId="0" borderId="17" xfId="0" applyBorder="1" applyAlignment="1"/>
    <xf numFmtId="0" fontId="14" fillId="0" borderId="12" xfId="0" applyFont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 applyAlignment="1"/>
    <xf numFmtId="0" fontId="0" fillId="0" borderId="15" xfId="0" applyBorder="1"/>
    <xf numFmtId="0" fontId="0" fillId="0" borderId="14" xfId="0" applyBorder="1"/>
    <xf numFmtId="0" fontId="15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7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8" fillId="0" borderId="0" xfId="1">
      <alignment vertical="center"/>
    </xf>
    <xf numFmtId="0" fontId="17" fillId="0" borderId="20" xfId="1" applyFont="1" applyBorder="1" applyAlignment="1">
      <alignment horizontal="right" vertical="center" wrapText="1"/>
    </xf>
    <xf numFmtId="0" fontId="17" fillId="0" borderId="19" xfId="1" applyFont="1" applyBorder="1" applyAlignment="1">
      <alignment horizontal="center" vertical="center" wrapText="1"/>
    </xf>
    <xf numFmtId="0" fontId="8" fillId="0" borderId="0" xfId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7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17" fillId="0" borderId="11" xfId="1" applyFont="1" applyBorder="1" applyAlignment="1">
      <alignment horizontal="right" vertical="center" wrapText="1"/>
    </xf>
    <xf numFmtId="0" fontId="17" fillId="0" borderId="2" xfId="1" applyFont="1" applyBorder="1" applyAlignment="1">
      <alignment horizontal="right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7" fillId="0" borderId="27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0" fillId="0" borderId="34" xfId="0" applyBorder="1"/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3" fillId="0" borderId="6" xfId="0" applyFont="1" applyFill="1" applyBorder="1" applyAlignment="1">
      <alignment horizontal="left"/>
    </xf>
    <xf numFmtId="0" fontId="23" fillId="0" borderId="6" xfId="0" applyFont="1" applyBorder="1" applyAlignment="1"/>
    <xf numFmtId="0" fontId="23" fillId="0" borderId="6" xfId="0" applyFont="1" applyBorder="1"/>
    <xf numFmtId="0" fontId="23" fillId="0" borderId="0" xfId="0" applyFont="1" applyBorder="1" applyAlignment="1">
      <alignment horizontal="center" vertical="center"/>
    </xf>
    <xf numFmtId="0" fontId="17" fillId="0" borderId="10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0" fillId="0" borderId="35" xfId="0" applyNumberFormat="1" applyBorder="1"/>
    <xf numFmtId="3" fontId="0" fillId="0" borderId="36" xfId="0" applyNumberFormat="1" applyBorder="1"/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4" xfId="0" applyFont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17" fillId="2" borderId="2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11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0" xfId="0" applyNumberFormat="1" applyFill="1" applyBorder="1" applyAlignment="1">
      <alignment horizontal="left" shrinkToFit="1"/>
    </xf>
    <xf numFmtId="0" fontId="20" fillId="0" borderId="8" xfId="1" applyFont="1" applyBorder="1" applyAlignment="1">
      <alignment wrapText="1"/>
    </xf>
    <xf numFmtId="3" fontId="0" fillId="0" borderId="8" xfId="0" applyNumberFormat="1" applyBorder="1" applyAlignment="1"/>
    <xf numFmtId="3" fontId="0" fillId="0" borderId="8" xfId="0" applyNumberFormat="1" applyBorder="1" applyAlignment="1"/>
    <xf numFmtId="0" fontId="0" fillId="0" borderId="8" xfId="0" applyBorder="1" applyAlignment="1"/>
    <xf numFmtId="0" fontId="27" fillId="0" borderId="34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38" fontId="0" fillId="0" borderId="35" xfId="0" applyNumberFormat="1" applyBorder="1"/>
    <xf numFmtId="38" fontId="0" fillId="0" borderId="33" xfId="0" applyNumberFormat="1" applyBorder="1"/>
    <xf numFmtId="38" fontId="0" fillId="0" borderId="34" xfId="0" applyNumberFormat="1" applyBorder="1"/>
    <xf numFmtId="38" fontId="30" fillId="0" borderId="33" xfId="0" applyNumberFormat="1" applyFont="1" applyBorder="1"/>
    <xf numFmtId="38" fontId="30" fillId="0" borderId="40" xfId="0" applyNumberFormat="1" applyFont="1" applyBorder="1"/>
    <xf numFmtId="0" fontId="0" fillId="0" borderId="0" xfId="0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 shrinkToFit="1"/>
    </xf>
    <xf numFmtId="38" fontId="0" fillId="0" borderId="47" xfId="0" applyNumberFormat="1" applyBorder="1"/>
    <xf numFmtId="38" fontId="0" fillId="0" borderId="48" xfId="0" applyNumberFormat="1" applyBorder="1"/>
    <xf numFmtId="38" fontId="30" fillId="0" borderId="48" xfId="0" applyNumberFormat="1" applyFont="1" applyBorder="1"/>
    <xf numFmtId="38" fontId="0" fillId="0" borderId="46" xfId="0" applyNumberFormat="1" applyBorder="1"/>
    <xf numFmtId="0" fontId="0" fillId="0" borderId="50" xfId="0" applyBorder="1" applyAlignment="1">
      <alignment horizontal="center" vertical="center"/>
    </xf>
    <xf numFmtId="3" fontId="0" fillId="0" borderId="51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30" fillId="0" borderId="51" xfId="0" applyNumberFormat="1" applyFont="1" applyBorder="1" applyAlignment="1">
      <alignment horizontal="center"/>
    </xf>
    <xf numFmtId="3" fontId="30" fillId="0" borderId="49" xfId="0" applyNumberFormat="1" applyFont="1" applyBorder="1" applyAlignment="1">
      <alignment horizontal="center"/>
    </xf>
    <xf numFmtId="38" fontId="30" fillId="0" borderId="35" xfId="0" applyNumberFormat="1" applyFont="1" applyBorder="1"/>
    <xf numFmtId="0" fontId="3" fillId="0" borderId="0" xfId="1" applyFont="1" applyAlignment="1">
      <alignment horizontal="right" vertical="center"/>
    </xf>
    <xf numFmtId="2" fontId="17" fillId="0" borderId="10" xfId="1" applyNumberFormat="1" applyFont="1" applyBorder="1" applyAlignment="1">
      <alignment horizontal="right" vertical="center" wrapText="1"/>
    </xf>
    <xf numFmtId="0" fontId="22" fillId="0" borderId="0" xfId="1" applyFont="1" applyAlignment="1">
      <alignment horizontal="left" vertical="center"/>
    </xf>
    <xf numFmtId="0" fontId="18" fillId="0" borderId="22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8" fillId="0" borderId="0" xfId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18" fillId="0" borderId="22" xfId="1" applyFont="1" applyBorder="1" applyAlignment="1">
      <alignment vertical="center" wrapText="1"/>
    </xf>
    <xf numFmtId="0" fontId="18" fillId="0" borderId="26" xfId="1" applyFont="1" applyBorder="1" applyAlignment="1">
      <alignment vertical="center" wrapText="1"/>
    </xf>
    <xf numFmtId="0" fontId="17" fillId="0" borderId="28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7" fillId="0" borderId="32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8" xfId="0" applyNumberFormat="1" applyBorder="1" applyAlignment="1"/>
    <xf numFmtId="0" fontId="0" fillId="0" borderId="8" xfId="0" applyBorder="1" applyAlignment="1"/>
    <xf numFmtId="0" fontId="0" fillId="0" borderId="7" xfId="0" applyBorder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8" fontId="0" fillId="0" borderId="8" xfId="2" applyFont="1" applyBorder="1" applyAlignment="1"/>
    <xf numFmtId="38" fontId="0" fillId="0" borderId="8" xfId="0" applyNumberFormat="1" applyBorder="1" applyAlignment="1"/>
    <xf numFmtId="0" fontId="1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8" xfId="0" applyNumberFormat="1" applyBorder="1" applyAlignment="1"/>
    <xf numFmtId="178" fontId="0" fillId="0" borderId="0" xfId="0" applyNumberFormat="1" applyBorder="1" applyAlignment="1">
      <alignment horizontal="center"/>
    </xf>
    <xf numFmtId="178" fontId="0" fillId="0" borderId="0" xfId="0" applyNumberFormat="1" applyAlignment="1"/>
  </cellXfs>
  <cellStyles count="6">
    <cellStyle name="桁区切り" xfId="2" builtinId="6"/>
    <cellStyle name="桁区切り 2" xfId="4"/>
    <cellStyle name="標準" xfId="0" builtinId="0"/>
    <cellStyle name="標準 2" xfId="1"/>
    <cellStyle name="標準 2 2" xfId="5"/>
    <cellStyle name="標準 3" xfId="3"/>
  </cellStyles>
  <dxfs count="17"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  <dxf>
      <numFmt numFmtId="179" formatCode="#,##0&quot;円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161925</xdr:rowOff>
    </xdr:from>
    <xdr:to>
      <xdr:col>0</xdr:col>
      <xdr:colOff>123825</xdr:colOff>
      <xdr:row>18</xdr:row>
      <xdr:rowOff>0</xdr:rowOff>
    </xdr:to>
    <xdr:sp macro="" textlink="">
      <xdr:nvSpPr>
        <xdr:cNvPr id="2" name="左大かっこ 1"/>
        <xdr:cNvSpPr/>
      </xdr:nvSpPr>
      <xdr:spPr>
        <a:xfrm>
          <a:off x="38100" y="2257425"/>
          <a:ext cx="85725" cy="1171575"/>
        </a:xfrm>
        <a:prstGeom prst="lef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</xdr:colOff>
      <xdr:row>11</xdr:row>
      <xdr:rowOff>180974</xdr:rowOff>
    </xdr:from>
    <xdr:to>
      <xdr:col>6</xdr:col>
      <xdr:colOff>123825</xdr:colOff>
      <xdr:row>17</xdr:row>
      <xdr:rowOff>180975</xdr:rowOff>
    </xdr:to>
    <xdr:sp macro="" textlink="">
      <xdr:nvSpPr>
        <xdr:cNvPr id="3" name="右大かっこ 2"/>
        <xdr:cNvSpPr/>
      </xdr:nvSpPr>
      <xdr:spPr>
        <a:xfrm>
          <a:off x="6400800" y="2276474"/>
          <a:ext cx="104775" cy="1143001"/>
        </a:xfrm>
        <a:prstGeom prst="righ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5"/>
  <sheetViews>
    <sheetView tabSelected="1" topLeftCell="A10" zoomScale="85" zoomScaleNormal="85" zoomScaleSheetLayoutView="100" workbookViewId="0">
      <selection activeCell="J22" sqref="J22"/>
    </sheetView>
  </sheetViews>
  <sheetFormatPr defaultRowHeight="13.5" x14ac:dyDescent="0.15"/>
  <cols>
    <col min="1" max="1" width="20.625" style="37" customWidth="1"/>
    <col min="2" max="2" width="18.625" style="37" customWidth="1"/>
    <col min="3" max="3" width="3.625" style="40" customWidth="1"/>
    <col min="4" max="4" width="18.625" style="37" customWidth="1"/>
    <col min="5" max="5" width="3.625" style="37" customWidth="1"/>
    <col min="6" max="6" width="18.625" style="37" customWidth="1"/>
    <col min="7" max="7" width="3.625" style="37" customWidth="1"/>
    <col min="8" max="16384" width="9" style="37"/>
  </cols>
  <sheetData>
    <row r="1" spans="1:9" ht="15" customHeight="1" x14ac:dyDescent="0.15"/>
    <row r="2" spans="1:9" ht="15" customHeight="1" x14ac:dyDescent="0.15">
      <c r="A2" s="106" t="s">
        <v>36</v>
      </c>
      <c r="B2" s="106"/>
      <c r="C2" s="106"/>
      <c r="D2" s="106"/>
      <c r="E2" s="106"/>
      <c r="F2" s="106"/>
      <c r="G2" s="106"/>
    </row>
    <row r="3" spans="1:9" ht="15" customHeight="1" x14ac:dyDescent="0.15">
      <c r="A3" s="111" t="s">
        <v>126</v>
      </c>
      <c r="B3" s="112"/>
      <c r="C3" s="112"/>
      <c r="D3" s="112"/>
      <c r="E3" s="112"/>
      <c r="F3" s="112"/>
      <c r="G3" s="112"/>
    </row>
    <row r="4" spans="1:9" ht="15" customHeight="1" x14ac:dyDescent="0.15">
      <c r="A4" s="112"/>
      <c r="B4" s="112"/>
      <c r="C4" s="112"/>
      <c r="D4" s="112"/>
      <c r="E4" s="112"/>
      <c r="F4" s="112"/>
      <c r="G4" s="112"/>
    </row>
    <row r="5" spans="1:9" ht="15" customHeight="1" x14ac:dyDescent="0.15">
      <c r="A5" s="112"/>
      <c r="B5" s="112"/>
      <c r="C5" s="112"/>
      <c r="D5" s="112"/>
      <c r="E5" s="112"/>
      <c r="F5" s="112"/>
      <c r="G5" s="112"/>
    </row>
    <row r="6" spans="1:9" ht="15" customHeight="1" x14ac:dyDescent="0.15">
      <c r="A6" s="112"/>
      <c r="B6" s="112"/>
      <c r="C6" s="112"/>
      <c r="D6" s="112"/>
      <c r="E6" s="112"/>
      <c r="F6" s="112"/>
      <c r="G6" s="112"/>
      <c r="I6" s="50"/>
    </row>
    <row r="7" spans="1:9" ht="15" customHeight="1" x14ac:dyDescent="0.15">
      <c r="A7" s="112"/>
      <c r="B7" s="112"/>
      <c r="C7" s="112"/>
      <c r="D7" s="112"/>
      <c r="E7" s="112"/>
      <c r="F7" s="112"/>
      <c r="G7" s="112"/>
      <c r="I7" s="50"/>
    </row>
    <row r="8" spans="1:9" ht="15" customHeight="1" x14ac:dyDescent="0.15">
      <c r="A8" s="113" t="s">
        <v>37</v>
      </c>
      <c r="B8" s="113"/>
      <c r="C8" s="113"/>
      <c r="D8" s="113"/>
      <c r="E8" s="113"/>
      <c r="F8" s="113"/>
      <c r="G8" s="113"/>
      <c r="I8" s="50"/>
    </row>
    <row r="9" spans="1:9" ht="15" customHeight="1" x14ac:dyDescent="0.15">
      <c r="A9" s="114" t="s">
        <v>38</v>
      </c>
      <c r="B9" s="115"/>
      <c r="C9" s="115"/>
      <c r="D9" s="115"/>
      <c r="E9" s="115"/>
      <c r="F9" s="115"/>
      <c r="G9" s="115"/>
      <c r="I9" s="50"/>
    </row>
    <row r="10" spans="1:9" ht="15" customHeight="1" x14ac:dyDescent="0.15">
      <c r="A10" s="115"/>
      <c r="B10" s="115"/>
      <c r="C10" s="115"/>
      <c r="D10" s="115"/>
      <c r="E10" s="115"/>
      <c r="F10" s="115"/>
      <c r="G10" s="115"/>
      <c r="I10" s="50"/>
    </row>
    <row r="11" spans="1:9" ht="15" customHeight="1" x14ac:dyDescent="0.15">
      <c r="A11" s="115"/>
      <c r="B11" s="115"/>
      <c r="C11" s="115"/>
      <c r="D11" s="115"/>
      <c r="E11" s="115"/>
      <c r="F11" s="115"/>
      <c r="G11" s="115"/>
    </row>
    <row r="12" spans="1:9" ht="15" customHeight="1" x14ac:dyDescent="0.15">
      <c r="A12" s="115"/>
      <c r="B12" s="115"/>
      <c r="C12" s="115"/>
      <c r="D12" s="115"/>
      <c r="E12" s="115"/>
      <c r="F12" s="115"/>
      <c r="G12" s="115"/>
    </row>
    <row r="13" spans="1:9" ht="15" customHeight="1" x14ac:dyDescent="0.15">
      <c r="A13" s="116" t="s">
        <v>90</v>
      </c>
      <c r="B13" s="115"/>
      <c r="C13" s="115"/>
      <c r="D13" s="115"/>
      <c r="E13" s="115"/>
      <c r="F13" s="115"/>
      <c r="G13" s="115"/>
      <c r="I13" s="49"/>
    </row>
    <row r="14" spans="1:9" ht="15" customHeight="1" x14ac:dyDescent="0.15">
      <c r="A14" s="115"/>
      <c r="B14" s="115"/>
      <c r="C14" s="115"/>
      <c r="D14" s="115"/>
      <c r="E14" s="115"/>
      <c r="F14" s="115"/>
      <c r="G14" s="115"/>
    </row>
    <row r="15" spans="1:9" ht="15" customHeight="1" x14ac:dyDescent="0.15">
      <c r="A15" s="115"/>
      <c r="B15" s="115"/>
      <c r="C15" s="115"/>
      <c r="D15" s="115"/>
      <c r="E15" s="115"/>
      <c r="F15" s="115"/>
      <c r="G15" s="115"/>
      <c r="I15" s="50"/>
    </row>
    <row r="16" spans="1:9" ht="15" customHeight="1" x14ac:dyDescent="0.15">
      <c r="A16" s="115"/>
      <c r="B16" s="115"/>
      <c r="C16" s="115"/>
      <c r="D16" s="115"/>
      <c r="E16" s="115"/>
      <c r="F16" s="115"/>
      <c r="G16" s="115"/>
      <c r="I16" s="50"/>
    </row>
    <row r="17" spans="1:7" ht="15" customHeight="1" x14ac:dyDescent="0.15">
      <c r="A17" s="115"/>
      <c r="B17" s="115"/>
      <c r="C17" s="115"/>
      <c r="D17" s="115"/>
      <c r="E17" s="115"/>
      <c r="F17" s="115"/>
      <c r="G17" s="115"/>
    </row>
    <row r="18" spans="1:7" ht="15" customHeight="1" x14ac:dyDescent="0.15">
      <c r="A18" s="115"/>
      <c r="B18" s="115"/>
      <c r="C18" s="115"/>
      <c r="D18" s="115"/>
      <c r="E18" s="115"/>
      <c r="F18" s="115"/>
      <c r="G18" s="115"/>
    </row>
    <row r="19" spans="1:7" ht="15" customHeight="1" x14ac:dyDescent="0.15"/>
    <row r="20" spans="1:7" ht="15" customHeight="1" thickBot="1" x14ac:dyDescent="0.2">
      <c r="A20" s="35" t="s">
        <v>19</v>
      </c>
      <c r="B20" s="36"/>
      <c r="C20" s="47"/>
      <c r="D20" s="36"/>
      <c r="E20" s="36"/>
      <c r="F20" s="36"/>
    </row>
    <row r="21" spans="1:7" ht="15" customHeight="1" x14ac:dyDescent="0.15">
      <c r="A21" s="117"/>
      <c r="B21" s="119" t="s">
        <v>20</v>
      </c>
      <c r="C21" s="131"/>
      <c r="D21" s="125" t="s">
        <v>29</v>
      </c>
      <c r="E21" s="126"/>
      <c r="F21" s="125" t="s">
        <v>39</v>
      </c>
      <c r="G21" s="126"/>
    </row>
    <row r="22" spans="1:7" ht="15" customHeight="1" thickBot="1" x14ac:dyDescent="0.2">
      <c r="A22" s="118"/>
      <c r="B22" s="121" t="s">
        <v>28</v>
      </c>
      <c r="C22" s="122"/>
      <c r="D22" s="127" t="s">
        <v>22</v>
      </c>
      <c r="E22" s="128"/>
      <c r="F22" s="127"/>
      <c r="G22" s="128"/>
    </row>
    <row r="23" spans="1:7" ht="30" customHeight="1" thickBot="1" x14ac:dyDescent="0.2">
      <c r="A23" s="41" t="s">
        <v>25</v>
      </c>
      <c r="B23" s="71"/>
      <c r="C23" s="48" t="s">
        <v>33</v>
      </c>
      <c r="D23" s="71"/>
      <c r="E23" s="38" t="s">
        <v>23</v>
      </c>
      <c r="F23" s="105">
        <f>SUM(B23,D23)</f>
        <v>0</v>
      </c>
      <c r="G23" s="45" t="s">
        <v>23</v>
      </c>
    </row>
    <row r="24" spans="1:7" ht="15" customHeight="1" x14ac:dyDescent="0.15"/>
    <row r="25" spans="1:7" ht="15" customHeight="1" thickBot="1" x14ac:dyDescent="0.2">
      <c r="A25" s="35" t="s">
        <v>24</v>
      </c>
      <c r="B25" s="36"/>
      <c r="C25" s="47"/>
      <c r="D25" s="36"/>
      <c r="E25" s="36"/>
      <c r="F25" s="36"/>
    </row>
    <row r="26" spans="1:7" ht="15" customHeight="1" x14ac:dyDescent="0.15">
      <c r="A26" s="107"/>
      <c r="B26" s="119" t="s">
        <v>88</v>
      </c>
      <c r="C26" s="120"/>
      <c r="D26" s="119" t="s">
        <v>21</v>
      </c>
      <c r="E26" s="131"/>
      <c r="F26" s="125" t="s">
        <v>40</v>
      </c>
      <c r="G26" s="126"/>
    </row>
    <row r="27" spans="1:7" ht="15" customHeight="1" thickBot="1" x14ac:dyDescent="0.2">
      <c r="A27" s="108"/>
      <c r="B27" s="121" t="s">
        <v>26</v>
      </c>
      <c r="C27" s="122"/>
      <c r="D27" s="127" t="s">
        <v>22</v>
      </c>
      <c r="E27" s="124"/>
      <c r="F27" s="127"/>
      <c r="G27" s="128"/>
    </row>
    <row r="28" spans="1:7" ht="30" customHeight="1" thickBot="1" x14ac:dyDescent="0.2">
      <c r="A28" s="39" t="s">
        <v>31</v>
      </c>
      <c r="B28" s="72"/>
      <c r="C28" s="46" t="s">
        <v>34</v>
      </c>
      <c r="D28" s="73"/>
      <c r="E28" s="44" t="s">
        <v>23</v>
      </c>
      <c r="F28" s="61">
        <f>B28+D28</f>
        <v>0</v>
      </c>
      <c r="G28" s="45" t="s">
        <v>23</v>
      </c>
    </row>
    <row r="29" spans="1:7" ht="15" customHeight="1" thickBot="1" x14ac:dyDescent="0.2">
      <c r="F29" s="42"/>
      <c r="G29" s="42"/>
    </row>
    <row r="30" spans="1:7" ht="15" customHeight="1" x14ac:dyDescent="0.15">
      <c r="A30" s="109"/>
      <c r="B30" s="129" t="s">
        <v>89</v>
      </c>
      <c r="C30" s="120"/>
      <c r="D30" s="119" t="s">
        <v>21</v>
      </c>
      <c r="E30" s="131"/>
      <c r="F30" s="125" t="s">
        <v>41</v>
      </c>
      <c r="G30" s="126"/>
    </row>
    <row r="31" spans="1:7" ht="15" customHeight="1" thickBot="1" x14ac:dyDescent="0.2">
      <c r="A31" s="110"/>
      <c r="B31" s="127" t="s">
        <v>27</v>
      </c>
      <c r="C31" s="130"/>
      <c r="D31" s="123" t="s">
        <v>30</v>
      </c>
      <c r="E31" s="124"/>
      <c r="F31" s="127"/>
      <c r="G31" s="128"/>
    </row>
    <row r="32" spans="1:7" ht="30" customHeight="1" thickBot="1" x14ac:dyDescent="0.2">
      <c r="A32" s="41" t="s">
        <v>32</v>
      </c>
      <c r="B32" s="71"/>
      <c r="C32" s="48" t="s">
        <v>33</v>
      </c>
      <c r="D32" s="71"/>
      <c r="E32" s="38" t="s">
        <v>23</v>
      </c>
      <c r="F32" s="61">
        <f>B32+D32</f>
        <v>0</v>
      </c>
      <c r="G32" s="45" t="s">
        <v>23</v>
      </c>
    </row>
    <row r="33" spans="6:6" ht="15" customHeight="1" x14ac:dyDescent="0.15">
      <c r="F33" s="43"/>
    </row>
    <row r="34" spans="6:6" ht="15" customHeight="1" x14ac:dyDescent="0.15">
      <c r="F34" s="104" t="s">
        <v>112</v>
      </c>
    </row>
    <row r="35" spans="6:6" x14ac:dyDescent="0.15">
      <c r="F35" s="51"/>
    </row>
  </sheetData>
  <mergeCells count="23">
    <mergeCell ref="D22:E22"/>
    <mergeCell ref="D26:E26"/>
    <mergeCell ref="D27:E27"/>
    <mergeCell ref="D30:E30"/>
    <mergeCell ref="B21:C21"/>
    <mergeCell ref="B22:C22"/>
    <mergeCell ref="D21:E21"/>
    <mergeCell ref="A2:G2"/>
    <mergeCell ref="A26:A27"/>
    <mergeCell ref="A30:A31"/>
    <mergeCell ref="A3:G7"/>
    <mergeCell ref="A8:G8"/>
    <mergeCell ref="A9:G12"/>
    <mergeCell ref="A13:G18"/>
    <mergeCell ref="A21:A22"/>
    <mergeCell ref="B26:C26"/>
    <mergeCell ref="B27:C27"/>
    <mergeCell ref="D31:E31"/>
    <mergeCell ref="F21:G22"/>
    <mergeCell ref="F26:G27"/>
    <mergeCell ref="F30:G31"/>
    <mergeCell ref="B30:C30"/>
    <mergeCell ref="B31:C31"/>
  </mergeCells>
  <phoneticPr fontId="9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14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49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10441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9784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9138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13562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14771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16101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15702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12469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8687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9278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8598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12378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mvfQ26CdALu8vxZrIz0RgcPRtH0brPEIKJyXZbVvFVrT0b8jz89Q+bky4BPwUHHMiYAnQhOf4KVJAuE9q7Y+zQ==" saltValue="g9OIvqkHXBdBoOrE0Bv2hA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10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15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102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11845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8440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6784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8662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11387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17213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14086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8664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7049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9130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11865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15074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OigJs76vP7wFukaUdMpbeFCWLzrvH6IO/9Vu0vflzE4WAiDl8o6oUbhy8IAgP//ME9aXefEp2Hov29MVOQQVZg==" saltValue="6mic+w5bhjZULYAZnafL2Q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9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63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90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13406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11105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12151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18057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24317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28079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23719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15195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11410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12826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14856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18450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JVbvBMbV9rzdzu22I74KnUwMy6kW70qkjOr8B7F8Zix4zAMHZQE3J9eB6GBjhZEzv5cGWBHsUAKGudBEhNNkGw==" saltValue="x9AXdWhSlZU2cd9eYZO+nw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8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16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650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78758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53671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75559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89844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142975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136039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91231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71762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58632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79466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95234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90840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tJ6Kqfmn/9pm0XKOtqv6h9vkfPnzAnke33M6zJclg6MoRi6/XAmZZVyMovT/nNIrTyR81G4e/0UqFNpuReOomg==" saltValue="YdSHrMJH1TVzQ6+dNvbgNQ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7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17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194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30697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26419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21645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26051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31547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43033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37867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30636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25163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24071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24959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34401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KVkE4PkcEmTs2Bx8B6894U+ajzppIBuVp+v3oT3EQOga98AZMi+93fhJZwMuBS4AdOdxNVTxI6Pq0LfWjsGdxg==" saltValue="qBgs1Ryw41GpIs87Zq5u2Q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6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79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39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2877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2275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1592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1835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2163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3279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2868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2173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1754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1588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2522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3039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eqUMQnU1A94R0qG5bXIg6tJ1I8mwyuI3438Jq3tCdguzxcyJzy7ubIIASIrzsImD9PbtVVwWwTZuZV5C+eIdIQ==" saltValue="ZR08gOlzBf0+AZeB+v4PNg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5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80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40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2778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2210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1633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2194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2553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4272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3635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2226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1589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1808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2452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3194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AT3CFUSvslr2OWdTkdEZjbD6Wgf0b0hLQAd1D7pjokgj4NvA9LJd/Xd3cA3LizQD5HosfyfyGEtPLwCmxChEfQ==" saltValue="zhU1br0+45wHwaC3di+0ew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4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83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38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2265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1974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1830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1992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2724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3546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2768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1882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1833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2081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2507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2959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BVJHestvsLhr5mW/3ScwW+bKKx4c52/7MNeUfj2d8W0AEHUAVcWPQJRlE/YjMieLU9OA630hyReR+a68mk7I3w==" saltValue="ELbkGIe5auGs2LsMnsQaTg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3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81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32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2958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2016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1381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2206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2480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3549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3203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1981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1533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1840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2413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3220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js8M6Ao9PkTkaqP6BbM3cVuVMU1d4+R6jeGFs/5DNeKKYVRrjsD6GPI/8rZLTJB9aFiNxfYTgC1CQ9V2iITaYQ==" saltValue="n2yckfMkGRg1x3q36P61xw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2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82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30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2193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1878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1477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1962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2573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3994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3084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2135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1580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1765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2213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2751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THilDKxhDQyxxdA7ZaQZ2x34vzM7Zuz3ncmCGGyqvsQhigVAcbDAeTsg75SFQgo46ZDfWGQLV2bLBu1gXc9NKQ==" saltValue="6RbnJU1TfUZ/vgw8qMDPLw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1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8"/>
  <sheetViews>
    <sheetView topLeftCell="B1" zoomScale="70" zoomScaleNormal="70" workbookViewId="0">
      <selection activeCell="C2" sqref="C2"/>
    </sheetView>
  </sheetViews>
  <sheetFormatPr defaultRowHeight="13.5" x14ac:dyDescent="0.15"/>
  <cols>
    <col min="1" max="1" width="6.25" customWidth="1"/>
    <col min="2" max="2" width="18.75" customWidth="1"/>
    <col min="3" max="3" width="13.75" customWidth="1"/>
  </cols>
  <sheetData>
    <row r="1" spans="1:3" ht="22.5" customHeight="1" thickBot="1" x14ac:dyDescent="0.2">
      <c r="A1" s="52"/>
      <c r="B1" s="56" t="s">
        <v>42</v>
      </c>
      <c r="C1" s="56" t="s">
        <v>43</v>
      </c>
    </row>
    <row r="2" spans="1:3" ht="22.5" customHeight="1" thickTop="1" x14ac:dyDescent="0.15">
      <c r="A2" s="53">
        <v>1</v>
      </c>
      <c r="B2" s="53" t="s">
        <v>44</v>
      </c>
      <c r="C2" s="63">
        <f>'別紙（桜井地区センター）'!I50</f>
        <v>0</v>
      </c>
    </row>
    <row r="3" spans="1:3" ht="22.5" customHeight="1" x14ac:dyDescent="0.15">
      <c r="A3" s="53">
        <v>2</v>
      </c>
      <c r="B3" s="53" t="s">
        <v>92</v>
      </c>
      <c r="C3" s="63">
        <f>'別紙（新方地区センター）'!I50</f>
        <v>0</v>
      </c>
    </row>
    <row r="4" spans="1:3" ht="22.5" customHeight="1" x14ac:dyDescent="0.15">
      <c r="A4" s="54">
        <v>3</v>
      </c>
      <c r="B4" s="54" t="s">
        <v>45</v>
      </c>
      <c r="C4" s="63">
        <f>'別紙（増林地区センター）'!I50</f>
        <v>0</v>
      </c>
    </row>
    <row r="5" spans="1:3" ht="22.5" customHeight="1" x14ac:dyDescent="0.15">
      <c r="A5" s="54">
        <v>4</v>
      </c>
      <c r="B5" s="54" t="s">
        <v>46</v>
      </c>
      <c r="C5" s="63">
        <f>'別紙（大袋地区センター）'!I50</f>
        <v>0</v>
      </c>
    </row>
    <row r="6" spans="1:3" ht="22.5" customHeight="1" x14ac:dyDescent="0.15">
      <c r="A6" s="54">
        <v>5</v>
      </c>
      <c r="B6" s="54" t="s">
        <v>47</v>
      </c>
      <c r="C6" s="63">
        <f>'別紙（荻島地区センター）'!I50</f>
        <v>0</v>
      </c>
    </row>
    <row r="7" spans="1:3" ht="22.5" customHeight="1" x14ac:dyDescent="0.15">
      <c r="A7" s="53">
        <v>6</v>
      </c>
      <c r="B7" s="54" t="s">
        <v>48</v>
      </c>
      <c r="C7" s="63">
        <f>'別紙（出羽地区センター）'!I50</f>
        <v>0</v>
      </c>
    </row>
    <row r="8" spans="1:3" ht="22.5" customHeight="1" x14ac:dyDescent="0.15">
      <c r="A8" s="54">
        <v>7</v>
      </c>
      <c r="B8" s="54" t="s">
        <v>49</v>
      </c>
      <c r="C8" s="63">
        <f>'別紙（蒲生地区センター）'!I50</f>
        <v>0</v>
      </c>
    </row>
    <row r="9" spans="1:3" ht="22.5" customHeight="1" x14ac:dyDescent="0.15">
      <c r="A9" s="54">
        <v>8</v>
      </c>
      <c r="B9" s="54" t="s">
        <v>50</v>
      </c>
      <c r="C9" s="63">
        <f>'別紙（大相模地区センター）'!I50</f>
        <v>0</v>
      </c>
    </row>
    <row r="10" spans="1:3" ht="22.5" customHeight="1" x14ac:dyDescent="0.15">
      <c r="A10" s="54">
        <v>9</v>
      </c>
      <c r="B10" s="54" t="s">
        <v>51</v>
      </c>
      <c r="C10" s="63">
        <f>'別紙（南越谷地区センター）'!I50</f>
        <v>0</v>
      </c>
    </row>
    <row r="11" spans="1:3" ht="22.5" customHeight="1" x14ac:dyDescent="0.15">
      <c r="A11" s="53">
        <v>10</v>
      </c>
      <c r="B11" s="54" t="s">
        <v>52</v>
      </c>
      <c r="C11" s="63">
        <f>'別紙（中央市民会館）'!I50</f>
        <v>0</v>
      </c>
    </row>
    <row r="12" spans="1:3" ht="22.5" customHeight="1" x14ac:dyDescent="0.15">
      <c r="A12" s="54">
        <v>11</v>
      </c>
      <c r="B12" s="54" t="s">
        <v>53</v>
      </c>
      <c r="C12" s="63">
        <f>'別紙（北部市民会館）'!I50</f>
        <v>0</v>
      </c>
    </row>
    <row r="13" spans="1:3" ht="22.5" customHeight="1" x14ac:dyDescent="0.15">
      <c r="A13" s="54">
        <v>12</v>
      </c>
      <c r="B13" s="54" t="s">
        <v>54</v>
      </c>
      <c r="C13" s="63">
        <f>'別紙（赤山交流館）'!I50</f>
        <v>0</v>
      </c>
    </row>
    <row r="14" spans="1:3" ht="22.5" customHeight="1" x14ac:dyDescent="0.15">
      <c r="A14" s="54">
        <v>13</v>
      </c>
      <c r="B14" s="54" t="s">
        <v>55</v>
      </c>
      <c r="C14" s="63">
        <f>'別紙（大沢北交流館）'!I50</f>
        <v>0</v>
      </c>
    </row>
    <row r="15" spans="1:3" ht="22.5" customHeight="1" x14ac:dyDescent="0.15">
      <c r="A15" s="53">
        <v>14</v>
      </c>
      <c r="B15" s="54" t="s">
        <v>56</v>
      </c>
      <c r="C15" s="63">
        <f>'別紙（南部交流館）'!I50</f>
        <v>0</v>
      </c>
    </row>
    <row r="16" spans="1:3" ht="22.5" customHeight="1" x14ac:dyDescent="0.15">
      <c r="A16" s="54">
        <v>15</v>
      </c>
      <c r="B16" s="54" t="s">
        <v>57</v>
      </c>
      <c r="C16" s="63">
        <f>'別紙（大袋北交流館）'!I50</f>
        <v>0</v>
      </c>
    </row>
    <row r="17" spans="1:3" ht="22.5" customHeight="1" thickBot="1" x14ac:dyDescent="0.2">
      <c r="A17" s="54">
        <v>16</v>
      </c>
      <c r="B17" s="55" t="s">
        <v>58</v>
      </c>
      <c r="C17" s="63">
        <f>'別紙（桜井交流館）'!I50</f>
        <v>0</v>
      </c>
    </row>
    <row r="18" spans="1:3" ht="22.5" customHeight="1" thickTop="1" x14ac:dyDescent="0.15">
      <c r="A18" s="132" t="s">
        <v>35</v>
      </c>
      <c r="B18" s="133"/>
      <c r="C18" s="64">
        <f>SUM(C2:C17)</f>
        <v>0</v>
      </c>
    </row>
  </sheetData>
  <sheetProtection algorithmName="SHA-512" hashValue="y6C+N9b+w967n9zkPUn7bSmRNJ9v/Z/x3goZOQb66F4xSiu230lWPDW4v4/mmtcQcSlQ3cRiwzu2PRIQF6yTQA==" saltValue="wlf1BMyxUpNGzKlxw1o4uw==" spinCount="100000" sheet="1" objects="1" scenarios="1" selectLockedCells="1" selectUnlockedCells="1"/>
  <mergeCells count="1">
    <mergeCell ref="A18:B18"/>
  </mergeCells>
  <phoneticPr fontId="9"/>
  <pageMargins left="0.7" right="0.7" top="0.75" bottom="0.75" header="0.3" footer="0.3"/>
  <pageSetup paperSize="9" scale="150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F23" sqref="F23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84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65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0</v>
      </c>
      <c r="G5" s="156"/>
      <c r="H5" s="69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66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/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67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/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68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/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69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/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70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/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71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/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72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/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73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/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74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/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75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/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76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/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77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/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0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20"/>
  <sheetViews>
    <sheetView view="pageBreakPreview" topLeftCell="B1" zoomScale="115" zoomScaleNormal="100" zoomScaleSheetLayoutView="115" workbookViewId="0">
      <selection activeCell="C2" sqref="C2"/>
    </sheetView>
  </sheetViews>
  <sheetFormatPr defaultRowHeight="13.5" x14ac:dyDescent="0.15"/>
  <cols>
    <col min="1" max="1" width="3" customWidth="1"/>
    <col min="2" max="2" width="13.875" customWidth="1"/>
    <col min="3" max="3" width="8.875" customWidth="1"/>
    <col min="4" max="15" width="7.875" customWidth="1"/>
    <col min="16" max="16" width="8.875" customWidth="1"/>
    <col min="17" max="17" width="8.625" customWidth="1"/>
  </cols>
  <sheetData>
    <row r="1" spans="1:16" ht="18.75" customHeight="1" thickBot="1" x14ac:dyDescent="0.2">
      <c r="A1" s="136"/>
      <c r="B1" s="136"/>
      <c r="C1" s="88"/>
      <c r="O1" s="137" t="s">
        <v>98</v>
      </c>
      <c r="P1" s="137"/>
    </row>
    <row r="2" spans="1:16" ht="24" customHeight="1" thickBot="1" x14ac:dyDescent="0.2">
      <c r="A2" s="52"/>
      <c r="B2" s="89" t="s">
        <v>42</v>
      </c>
      <c r="C2" s="98" t="s">
        <v>99</v>
      </c>
      <c r="D2" s="93" t="s">
        <v>100</v>
      </c>
      <c r="E2" s="79" t="s">
        <v>101</v>
      </c>
      <c r="F2" s="93" t="s">
        <v>102</v>
      </c>
      <c r="G2" s="79" t="s">
        <v>103</v>
      </c>
      <c r="H2" s="93" t="s">
        <v>104</v>
      </c>
      <c r="I2" s="79" t="s">
        <v>105</v>
      </c>
      <c r="J2" s="93" t="s">
        <v>106</v>
      </c>
      <c r="K2" s="79" t="s">
        <v>107</v>
      </c>
      <c r="L2" s="93" t="s">
        <v>108</v>
      </c>
      <c r="M2" s="79" t="s">
        <v>109</v>
      </c>
      <c r="N2" s="79" t="s">
        <v>110</v>
      </c>
      <c r="O2" s="79" t="s">
        <v>111</v>
      </c>
      <c r="P2" s="80" t="s">
        <v>93</v>
      </c>
    </row>
    <row r="3" spans="1:16" ht="28.5" customHeight="1" thickTop="1" x14ac:dyDescent="0.15">
      <c r="A3" s="81">
        <v>1</v>
      </c>
      <c r="B3" s="90" t="s">
        <v>44</v>
      </c>
      <c r="C3" s="99">
        <f>'別紙（桜井地区センター）'!K5</f>
        <v>0</v>
      </c>
      <c r="D3" s="94">
        <f>'別紙（桜井地区センター）'!I10</f>
        <v>0</v>
      </c>
      <c r="E3" s="83">
        <f>'別紙（桜井地区センター）'!I13</f>
        <v>0</v>
      </c>
      <c r="F3" s="83">
        <f>'別紙（桜井地区センター）'!I16</f>
        <v>0</v>
      </c>
      <c r="G3" s="83">
        <f>'別紙（桜井地区センター）'!I19</f>
        <v>0</v>
      </c>
      <c r="H3" s="83">
        <f>'別紙（桜井地区センター）'!I22</f>
        <v>0</v>
      </c>
      <c r="I3" s="83">
        <f>'別紙（桜井地区センター）'!I25</f>
        <v>0</v>
      </c>
      <c r="J3" s="83">
        <f>'別紙（桜井地区センター）'!I28</f>
        <v>0</v>
      </c>
      <c r="K3" s="83">
        <f>'別紙（桜井地区センター）'!I31</f>
        <v>0</v>
      </c>
      <c r="L3" s="83">
        <f>'別紙（桜井地区センター）'!I34</f>
        <v>0</v>
      </c>
      <c r="M3" s="83">
        <f>'別紙（桜井地区センター）'!I37</f>
        <v>0</v>
      </c>
      <c r="N3" s="83">
        <f>'別紙（桜井地区センター）'!I40</f>
        <v>0</v>
      </c>
      <c r="O3" s="83">
        <f>'別紙（桜井地区センター）'!I43</f>
        <v>0</v>
      </c>
      <c r="P3" s="83">
        <f t="shared" ref="P3:P18" si="0">SUM(C3:O3)</f>
        <v>0</v>
      </c>
    </row>
    <row r="4" spans="1:16" ht="28.5" customHeight="1" x14ac:dyDescent="0.15">
      <c r="A4" s="82">
        <v>2</v>
      </c>
      <c r="B4" s="91" t="s">
        <v>92</v>
      </c>
      <c r="C4" s="99">
        <f>'別紙（新方地区センター）'!K5</f>
        <v>0</v>
      </c>
      <c r="D4" s="95">
        <f>'別紙（新方地区センター）'!I10</f>
        <v>0</v>
      </c>
      <c r="E4" s="84">
        <f>'別紙（新方地区センター）'!I13</f>
        <v>0</v>
      </c>
      <c r="F4" s="84">
        <f>'別紙（新方地区センター）'!I16</f>
        <v>0</v>
      </c>
      <c r="G4" s="84">
        <f>'別紙（新方地区センター）'!I19</f>
        <v>0</v>
      </c>
      <c r="H4" s="84">
        <f>'別紙（新方地区センター）'!I22</f>
        <v>0</v>
      </c>
      <c r="I4" s="84">
        <f>'別紙（新方地区センター）'!I25</f>
        <v>0</v>
      </c>
      <c r="J4" s="84">
        <f>'別紙（新方地区センター）'!I28</f>
        <v>0</v>
      </c>
      <c r="K4" s="84">
        <f>'別紙（新方地区センター）'!I31</f>
        <v>0</v>
      </c>
      <c r="L4" s="84">
        <f>'別紙（新方地区センター）'!I34</f>
        <v>0</v>
      </c>
      <c r="M4" s="84">
        <f>'別紙（新方地区センター）'!I37</f>
        <v>0</v>
      </c>
      <c r="N4" s="84">
        <f>'別紙（新方地区センター）'!I40</f>
        <v>0</v>
      </c>
      <c r="O4" s="84">
        <f>'別紙（新方地区センター）'!I43</f>
        <v>0</v>
      </c>
      <c r="P4" s="83">
        <f t="shared" si="0"/>
        <v>0</v>
      </c>
    </row>
    <row r="5" spans="1:16" ht="28.5" customHeight="1" x14ac:dyDescent="0.15">
      <c r="A5" s="82">
        <v>3</v>
      </c>
      <c r="B5" s="91" t="s">
        <v>45</v>
      </c>
      <c r="C5" s="99">
        <f>'別紙（増林地区センター）'!K5</f>
        <v>0</v>
      </c>
      <c r="D5" s="95">
        <f>'別紙（増林地区センター）'!I10</f>
        <v>0</v>
      </c>
      <c r="E5" s="84">
        <f>'別紙（増林地区センター）'!I13</f>
        <v>0</v>
      </c>
      <c r="F5" s="84">
        <f>'別紙（増林地区センター）'!I16</f>
        <v>0</v>
      </c>
      <c r="G5" s="84">
        <f>'別紙（増林地区センター）'!I19</f>
        <v>0</v>
      </c>
      <c r="H5" s="84">
        <f>'別紙（増林地区センター）'!I22</f>
        <v>0</v>
      </c>
      <c r="I5" s="84">
        <f>'別紙（増林地区センター）'!I25</f>
        <v>0</v>
      </c>
      <c r="J5" s="84">
        <f>'別紙（増林地区センター）'!I28</f>
        <v>0</v>
      </c>
      <c r="K5" s="84">
        <f>'別紙（増林地区センター）'!I31</f>
        <v>0</v>
      </c>
      <c r="L5" s="84">
        <f>'別紙（増林地区センター）'!I34</f>
        <v>0</v>
      </c>
      <c r="M5" s="84">
        <f>'別紙（増林地区センター）'!I37</f>
        <v>0</v>
      </c>
      <c r="N5" s="84">
        <f>'別紙（増林地区センター）'!I40</f>
        <v>0</v>
      </c>
      <c r="O5" s="84">
        <f>'別紙（増林地区センター）'!I43</f>
        <v>0</v>
      </c>
      <c r="P5" s="83">
        <f t="shared" si="0"/>
        <v>0</v>
      </c>
    </row>
    <row r="6" spans="1:16" ht="28.5" customHeight="1" x14ac:dyDescent="0.15">
      <c r="A6" s="82">
        <v>4</v>
      </c>
      <c r="B6" s="91" t="s">
        <v>46</v>
      </c>
      <c r="C6" s="99">
        <f>'別紙（大袋地区センター）'!K5</f>
        <v>0</v>
      </c>
      <c r="D6" s="95">
        <f>'別紙（大袋地区センター）'!I10</f>
        <v>0</v>
      </c>
      <c r="E6" s="84">
        <f>'別紙（大袋地区センター）'!I13</f>
        <v>0</v>
      </c>
      <c r="F6" s="84">
        <f>'別紙（大袋地区センター）'!I16</f>
        <v>0</v>
      </c>
      <c r="G6" s="84">
        <f>'別紙（大袋地区センター）'!I19</f>
        <v>0</v>
      </c>
      <c r="H6" s="84">
        <f>'別紙（大袋地区センター）'!I22</f>
        <v>0</v>
      </c>
      <c r="I6" s="84">
        <f>'別紙（大袋地区センター）'!I25</f>
        <v>0</v>
      </c>
      <c r="J6" s="84">
        <f>'別紙（大袋地区センター）'!I28</f>
        <v>0</v>
      </c>
      <c r="K6" s="84">
        <f>'別紙（大袋地区センター）'!I31</f>
        <v>0</v>
      </c>
      <c r="L6" s="84">
        <f>'別紙（大袋地区センター）'!I34</f>
        <v>0</v>
      </c>
      <c r="M6" s="84">
        <f>'別紙（大袋地区センター）'!I37</f>
        <v>0</v>
      </c>
      <c r="N6" s="84">
        <f>'別紙（大袋地区センター）'!I40</f>
        <v>0</v>
      </c>
      <c r="O6" s="84">
        <f>'別紙（大袋地区センター）'!I43</f>
        <v>0</v>
      </c>
      <c r="P6" s="83">
        <f t="shared" si="0"/>
        <v>0</v>
      </c>
    </row>
    <row r="7" spans="1:16" ht="28.5" customHeight="1" x14ac:dyDescent="0.15">
      <c r="A7" s="82">
        <v>5</v>
      </c>
      <c r="B7" s="91" t="s">
        <v>47</v>
      </c>
      <c r="C7" s="99">
        <f>'別紙（荻島地区センター）'!K5</f>
        <v>0</v>
      </c>
      <c r="D7" s="95">
        <f>'別紙（荻島地区センター）'!I10</f>
        <v>0</v>
      </c>
      <c r="E7" s="84">
        <f>'別紙（荻島地区センター）'!I13</f>
        <v>0</v>
      </c>
      <c r="F7" s="84">
        <f>'別紙（荻島地区センター）'!I16</f>
        <v>0</v>
      </c>
      <c r="G7" s="84">
        <f>'別紙（荻島地区センター）'!I19</f>
        <v>0</v>
      </c>
      <c r="H7" s="84">
        <f>'別紙（荻島地区センター）'!I22</f>
        <v>0</v>
      </c>
      <c r="I7" s="84">
        <f>'別紙（荻島地区センター）'!I25</f>
        <v>0</v>
      </c>
      <c r="J7" s="84">
        <f>'別紙（荻島地区センター）'!I28</f>
        <v>0</v>
      </c>
      <c r="K7" s="84">
        <f>'別紙（荻島地区センター）'!I31</f>
        <v>0</v>
      </c>
      <c r="L7" s="84">
        <f>'別紙（荻島地区センター）'!I34</f>
        <v>0</v>
      </c>
      <c r="M7" s="84">
        <f>'別紙（荻島地区センター）'!I37</f>
        <v>0</v>
      </c>
      <c r="N7" s="84">
        <f>'別紙（荻島地区センター）'!I40</f>
        <v>0</v>
      </c>
      <c r="O7" s="84">
        <f>'別紙（荻島地区センター）'!I43</f>
        <v>0</v>
      </c>
      <c r="P7" s="83">
        <f t="shared" si="0"/>
        <v>0</v>
      </c>
    </row>
    <row r="8" spans="1:16" ht="28.5" customHeight="1" x14ac:dyDescent="0.15">
      <c r="A8" s="82">
        <v>6</v>
      </c>
      <c r="B8" s="91" t="s">
        <v>48</v>
      </c>
      <c r="C8" s="99">
        <f>'別紙（出羽地区センター）'!K5</f>
        <v>0</v>
      </c>
      <c r="D8" s="95">
        <f>'別紙（出羽地区センター）'!I10</f>
        <v>0</v>
      </c>
      <c r="E8" s="95">
        <f>'別紙（出羽地区センター）'!I13</f>
        <v>0</v>
      </c>
      <c r="F8" s="95">
        <f>'別紙（出羽地区センター）'!I16</f>
        <v>0</v>
      </c>
      <c r="G8" s="95">
        <f>'別紙（出羽地区センター）'!I19</f>
        <v>0</v>
      </c>
      <c r="H8" s="95">
        <f>'別紙（出羽地区センター）'!I22</f>
        <v>0</v>
      </c>
      <c r="I8" s="95">
        <f>'別紙（出羽地区センター）'!I25</f>
        <v>0</v>
      </c>
      <c r="J8" s="95">
        <f>'別紙（出羽地区センター）'!I28</f>
        <v>0</v>
      </c>
      <c r="K8" s="95">
        <f>'別紙（出羽地区センター）'!I31</f>
        <v>0</v>
      </c>
      <c r="L8" s="95">
        <f>'別紙（出羽地区センター）'!I34</f>
        <v>0</v>
      </c>
      <c r="M8" s="95">
        <f>'別紙（出羽地区センター）'!I37</f>
        <v>0</v>
      </c>
      <c r="N8" s="95">
        <f>'別紙（出羽地区センター）'!I40</f>
        <v>0</v>
      </c>
      <c r="O8" s="95">
        <f>'別紙（出羽地区センター）'!I43</f>
        <v>0</v>
      </c>
      <c r="P8" s="83">
        <f t="shared" si="0"/>
        <v>0</v>
      </c>
    </row>
    <row r="9" spans="1:16" ht="28.5" customHeight="1" x14ac:dyDescent="0.15">
      <c r="A9" s="81">
        <v>7</v>
      </c>
      <c r="B9" s="91" t="s">
        <v>49</v>
      </c>
      <c r="C9" s="99">
        <f>'別紙（蒲生地区センター）'!K5</f>
        <v>0</v>
      </c>
      <c r="D9" s="95">
        <f>'別紙（蒲生地区センター）'!I10</f>
        <v>0</v>
      </c>
      <c r="E9" s="84">
        <f>'別紙（蒲生地区センター）'!I13</f>
        <v>0</v>
      </c>
      <c r="F9" s="84">
        <f>'別紙（蒲生地区センター）'!I16</f>
        <v>0</v>
      </c>
      <c r="G9" s="84">
        <f>'別紙（蒲生地区センター）'!I19</f>
        <v>0</v>
      </c>
      <c r="H9" s="84">
        <f>'別紙（蒲生地区センター）'!I22</f>
        <v>0</v>
      </c>
      <c r="I9" s="84">
        <f>'別紙（蒲生地区センター）'!I25</f>
        <v>0</v>
      </c>
      <c r="J9" s="84">
        <f>'別紙（蒲生地区センター）'!I28</f>
        <v>0</v>
      </c>
      <c r="K9" s="84">
        <f>'別紙（蒲生地区センター）'!I31</f>
        <v>0</v>
      </c>
      <c r="L9" s="84">
        <f>'別紙（蒲生地区センター）'!I34</f>
        <v>0</v>
      </c>
      <c r="M9" s="84">
        <f>'別紙（蒲生地区センター）'!I37</f>
        <v>0</v>
      </c>
      <c r="N9" s="84">
        <f>'別紙（蒲生地区センター）'!I40</f>
        <v>0</v>
      </c>
      <c r="O9" s="84">
        <f>'別紙（蒲生地区センター）'!I43</f>
        <v>0</v>
      </c>
      <c r="P9" s="83">
        <f t="shared" si="0"/>
        <v>0</v>
      </c>
    </row>
    <row r="10" spans="1:16" ht="28.5" customHeight="1" x14ac:dyDescent="0.15">
      <c r="A10" s="82">
        <v>8</v>
      </c>
      <c r="B10" s="91" t="s">
        <v>50</v>
      </c>
      <c r="C10" s="99">
        <f>'別紙（大相模地区センター）'!K5</f>
        <v>0</v>
      </c>
      <c r="D10" s="95">
        <f>'別紙（大相模地区センター）'!I10</f>
        <v>0</v>
      </c>
      <c r="E10" s="84">
        <f>'別紙（大相模地区センター）'!I13</f>
        <v>0</v>
      </c>
      <c r="F10" s="84">
        <f>'別紙（大相模地区センター）'!I16</f>
        <v>0</v>
      </c>
      <c r="G10" s="84">
        <f>'別紙（大相模地区センター）'!I19</f>
        <v>0</v>
      </c>
      <c r="H10" s="84">
        <f>'別紙（大相模地区センター）'!I22</f>
        <v>0</v>
      </c>
      <c r="I10" s="84">
        <f>'別紙（大相模地区センター）'!I25</f>
        <v>0</v>
      </c>
      <c r="J10" s="84">
        <f>'別紙（大相模地区センター）'!I28</f>
        <v>0</v>
      </c>
      <c r="K10" s="84">
        <f>'別紙（大相模地区センター）'!I31</f>
        <v>0</v>
      </c>
      <c r="L10" s="84">
        <f>'別紙（大相模地区センター）'!I34</f>
        <v>0</v>
      </c>
      <c r="M10" s="84">
        <f>'別紙（大相模地区センター）'!I37</f>
        <v>0</v>
      </c>
      <c r="N10" s="84">
        <f>'別紙（大相模地区センター）'!I40</f>
        <v>0</v>
      </c>
      <c r="O10" s="84">
        <f>'別紙（大相模地区センター）'!I43</f>
        <v>0</v>
      </c>
      <c r="P10" s="83">
        <f t="shared" si="0"/>
        <v>0</v>
      </c>
    </row>
    <row r="11" spans="1:16" ht="28.5" customHeight="1" x14ac:dyDescent="0.15">
      <c r="A11" s="82">
        <v>9</v>
      </c>
      <c r="B11" s="91" t="s">
        <v>51</v>
      </c>
      <c r="C11" s="99">
        <f>'別紙（南越谷地区センター）'!K5</f>
        <v>0</v>
      </c>
      <c r="D11" s="95">
        <f>'別紙（南越谷地区センター）'!I10</f>
        <v>0</v>
      </c>
      <c r="E11" s="84">
        <f>'別紙（南越谷地区センター）'!I13</f>
        <v>0</v>
      </c>
      <c r="F11" s="84">
        <f>'別紙（南越谷地区センター）'!I16</f>
        <v>0</v>
      </c>
      <c r="G11" s="84">
        <f>'別紙（南越谷地区センター）'!I19</f>
        <v>0</v>
      </c>
      <c r="H11" s="84">
        <f>'別紙（南越谷地区センター）'!I22</f>
        <v>0</v>
      </c>
      <c r="I11" s="84">
        <f>'別紙（南越谷地区センター）'!I25</f>
        <v>0</v>
      </c>
      <c r="J11" s="84">
        <f>'別紙（南越谷地区センター）'!I28</f>
        <v>0</v>
      </c>
      <c r="K11" s="84">
        <f>'別紙（南越谷地区センター）'!I31</f>
        <v>0</v>
      </c>
      <c r="L11" s="84">
        <f>'別紙（南越谷地区センター）'!I34</f>
        <v>0</v>
      </c>
      <c r="M11" s="84">
        <f>'別紙（南越谷地区センター）'!I37</f>
        <v>0</v>
      </c>
      <c r="N11" s="84">
        <f>'別紙（南越谷地区センター）'!I40</f>
        <v>0</v>
      </c>
      <c r="O11" s="84">
        <f>'別紙（南越谷地区センター）'!I43</f>
        <v>0</v>
      </c>
      <c r="P11" s="83">
        <f t="shared" si="0"/>
        <v>0</v>
      </c>
    </row>
    <row r="12" spans="1:16" ht="28.5" customHeight="1" x14ac:dyDescent="0.15">
      <c r="A12" s="82">
        <v>10</v>
      </c>
      <c r="B12" s="91" t="s">
        <v>52</v>
      </c>
      <c r="C12" s="101">
        <f>'別紙（中央市民会館）'!K5</f>
        <v>0</v>
      </c>
      <c r="D12" s="96">
        <f>'別紙（中央市民会館）'!I10</f>
        <v>0</v>
      </c>
      <c r="E12" s="86">
        <f>'別紙（中央市民会館）'!I13</f>
        <v>0</v>
      </c>
      <c r="F12" s="86">
        <f>'別紙（中央市民会館）'!I16</f>
        <v>0</v>
      </c>
      <c r="G12" s="86">
        <f>'別紙（中央市民会館）'!I19</f>
        <v>0</v>
      </c>
      <c r="H12" s="86">
        <f>'別紙（中央市民会館）'!I22</f>
        <v>0</v>
      </c>
      <c r="I12" s="86">
        <f>'別紙（中央市民会館）'!I25</f>
        <v>0</v>
      </c>
      <c r="J12" s="86">
        <f>'別紙（中央市民会館）'!I28</f>
        <v>0</v>
      </c>
      <c r="K12" s="86">
        <f>'別紙（中央市民会館）'!I31</f>
        <v>0</v>
      </c>
      <c r="L12" s="86">
        <f>'別紙（中央市民会館）'!I34</f>
        <v>0</v>
      </c>
      <c r="M12" s="86">
        <f>'別紙（中央市民会館）'!I37</f>
        <v>0</v>
      </c>
      <c r="N12" s="86">
        <f>'別紙（中央市民会館）'!I40</f>
        <v>0</v>
      </c>
      <c r="O12" s="86">
        <f>'別紙（中央市民会館）'!I43</f>
        <v>0</v>
      </c>
      <c r="P12" s="103">
        <f t="shared" si="0"/>
        <v>0</v>
      </c>
    </row>
    <row r="13" spans="1:16" ht="28.5" customHeight="1" x14ac:dyDescent="0.15">
      <c r="A13" s="82">
        <v>11</v>
      </c>
      <c r="B13" s="91" t="s">
        <v>53</v>
      </c>
      <c r="C13" s="99">
        <f>'別紙（北部市民会館）'!K5</f>
        <v>0</v>
      </c>
      <c r="D13" s="95">
        <f>'別紙（北部市民会館）'!I10</f>
        <v>0</v>
      </c>
      <c r="E13" s="84">
        <f>'別紙（北部市民会館）'!I13</f>
        <v>0</v>
      </c>
      <c r="F13" s="84">
        <f>'別紙（北部市民会館）'!I16</f>
        <v>0</v>
      </c>
      <c r="G13" s="84">
        <f>'別紙（北部市民会館）'!I19</f>
        <v>0</v>
      </c>
      <c r="H13" s="84">
        <f>'別紙（北部市民会館）'!I22</f>
        <v>0</v>
      </c>
      <c r="I13" s="84">
        <f>'別紙（北部市民会館）'!I25</f>
        <v>0</v>
      </c>
      <c r="J13" s="84">
        <f>'別紙（北部市民会館）'!I28</f>
        <v>0</v>
      </c>
      <c r="K13" s="84">
        <f>'別紙（北部市民会館）'!I31</f>
        <v>0</v>
      </c>
      <c r="L13" s="84">
        <f>'別紙（北部市民会館）'!I34</f>
        <v>0</v>
      </c>
      <c r="M13" s="84">
        <f>'別紙（北部市民会館）'!I37</f>
        <v>0</v>
      </c>
      <c r="N13" s="84">
        <f>'別紙（北部市民会館）'!I40</f>
        <v>0</v>
      </c>
      <c r="O13" s="84">
        <f>'別紙（北部市民会館）'!I43</f>
        <v>0</v>
      </c>
      <c r="P13" s="83">
        <f t="shared" si="0"/>
        <v>0</v>
      </c>
    </row>
    <row r="14" spans="1:16" ht="28.5" customHeight="1" x14ac:dyDescent="0.15">
      <c r="A14" s="82">
        <v>12</v>
      </c>
      <c r="B14" s="91" t="s">
        <v>94</v>
      </c>
      <c r="C14" s="99">
        <f>'別紙（赤山交流館）'!K5</f>
        <v>0</v>
      </c>
      <c r="D14" s="95">
        <f>'別紙（赤山交流館）'!I10</f>
        <v>0</v>
      </c>
      <c r="E14" s="84">
        <f>'別紙（赤山交流館）'!I13</f>
        <v>0</v>
      </c>
      <c r="F14" s="84">
        <f>'別紙（赤山交流館）'!I16</f>
        <v>0</v>
      </c>
      <c r="G14" s="84">
        <f>'別紙（赤山交流館）'!I19</f>
        <v>0</v>
      </c>
      <c r="H14" s="84">
        <f>'別紙（赤山交流館）'!I22</f>
        <v>0</v>
      </c>
      <c r="I14" s="84">
        <f>'別紙（赤山交流館）'!I25</f>
        <v>0</v>
      </c>
      <c r="J14" s="84">
        <f>'別紙（赤山交流館）'!I28</f>
        <v>0</v>
      </c>
      <c r="K14" s="84">
        <f>'別紙（赤山交流館）'!I31</f>
        <v>0</v>
      </c>
      <c r="L14" s="84">
        <f>'別紙（赤山交流館）'!I34</f>
        <v>0</v>
      </c>
      <c r="M14" s="84">
        <f>'別紙（赤山交流館）'!I37</f>
        <v>0</v>
      </c>
      <c r="N14" s="84">
        <f>'別紙（赤山交流館）'!I40</f>
        <v>0</v>
      </c>
      <c r="O14" s="84">
        <f>'別紙（赤山交流館）'!I43</f>
        <v>0</v>
      </c>
      <c r="P14" s="83">
        <f t="shared" si="0"/>
        <v>0</v>
      </c>
    </row>
    <row r="15" spans="1:16" ht="28.5" customHeight="1" x14ac:dyDescent="0.15">
      <c r="A15" s="81">
        <v>13</v>
      </c>
      <c r="B15" s="91" t="s">
        <v>55</v>
      </c>
      <c r="C15" s="99">
        <f>'別紙（大沢北交流館）'!K5</f>
        <v>0</v>
      </c>
      <c r="D15" s="95">
        <f>'別紙（大沢北交流館）'!I10</f>
        <v>0</v>
      </c>
      <c r="E15" s="84">
        <f>'別紙（大沢北交流館）'!I13</f>
        <v>0</v>
      </c>
      <c r="F15" s="84">
        <f>'別紙（大沢北交流館）'!I16</f>
        <v>0</v>
      </c>
      <c r="G15" s="84">
        <f>'別紙（大沢北交流館）'!I19</f>
        <v>0</v>
      </c>
      <c r="H15" s="84">
        <f>'別紙（大沢北交流館）'!I22</f>
        <v>0</v>
      </c>
      <c r="I15" s="84">
        <f>'別紙（大沢北交流館）'!I25</f>
        <v>0</v>
      </c>
      <c r="J15" s="84">
        <f>'別紙（大沢北交流館）'!I28</f>
        <v>0</v>
      </c>
      <c r="K15" s="84">
        <f>'別紙（大沢北交流館）'!I31</f>
        <v>0</v>
      </c>
      <c r="L15" s="84">
        <f>'別紙（大沢北交流館）'!I34</f>
        <v>0</v>
      </c>
      <c r="M15" s="84">
        <f>'別紙（大沢北交流館）'!I37</f>
        <v>0</v>
      </c>
      <c r="N15" s="84">
        <f>'別紙（大沢北交流館）'!I40</f>
        <v>0</v>
      </c>
      <c r="O15" s="84">
        <f>'別紙（大沢北交流館）'!I43</f>
        <v>0</v>
      </c>
      <c r="P15" s="83">
        <f t="shared" si="0"/>
        <v>0</v>
      </c>
    </row>
    <row r="16" spans="1:16" ht="28.5" customHeight="1" x14ac:dyDescent="0.15">
      <c r="A16" s="82">
        <v>14</v>
      </c>
      <c r="B16" s="91" t="s">
        <v>95</v>
      </c>
      <c r="C16" s="99">
        <f>'別紙（南部交流館）'!K5</f>
        <v>0</v>
      </c>
      <c r="D16" s="95">
        <f>'別紙（南部交流館）'!I10</f>
        <v>0</v>
      </c>
      <c r="E16" s="84">
        <f>'別紙（南部交流館）'!I13</f>
        <v>0</v>
      </c>
      <c r="F16" s="84">
        <f>'別紙（南部交流館）'!I16</f>
        <v>0</v>
      </c>
      <c r="G16" s="84">
        <f>'別紙（南部交流館）'!I19</f>
        <v>0</v>
      </c>
      <c r="H16" s="84">
        <f>'別紙（南部交流館）'!I22</f>
        <v>0</v>
      </c>
      <c r="I16" s="84">
        <f>'別紙（南部交流館）'!I25</f>
        <v>0</v>
      </c>
      <c r="J16" s="84">
        <f>'別紙（南部交流館）'!I28</f>
        <v>0</v>
      </c>
      <c r="K16" s="84">
        <f>'別紙（南部交流館）'!I31</f>
        <v>0</v>
      </c>
      <c r="L16" s="84">
        <f>'別紙（南部交流館）'!I34</f>
        <v>0</v>
      </c>
      <c r="M16" s="84">
        <f>'別紙（南部交流館）'!I37</f>
        <v>0</v>
      </c>
      <c r="N16" s="84">
        <f>'別紙（南部交流館）'!I40</f>
        <v>0</v>
      </c>
      <c r="O16" s="84">
        <f>'別紙（南部交流館）'!I43</f>
        <v>0</v>
      </c>
      <c r="P16" s="83">
        <f t="shared" si="0"/>
        <v>0</v>
      </c>
    </row>
    <row r="17" spans="1:16" ht="28.5" customHeight="1" x14ac:dyDescent="0.15">
      <c r="A17" s="82">
        <v>15</v>
      </c>
      <c r="B17" s="91" t="s">
        <v>57</v>
      </c>
      <c r="C17" s="99">
        <f>'別紙（大袋北交流館）'!K5</f>
        <v>0</v>
      </c>
      <c r="D17" s="95">
        <f>'別紙（大袋北交流館）'!I10</f>
        <v>0</v>
      </c>
      <c r="E17" s="84">
        <f>'別紙（大袋北交流館）'!I13</f>
        <v>0</v>
      </c>
      <c r="F17" s="84">
        <f>'別紙（大袋北交流館）'!I16</f>
        <v>0</v>
      </c>
      <c r="G17" s="84">
        <f>'別紙（大袋北交流館）'!I19</f>
        <v>0</v>
      </c>
      <c r="H17" s="84">
        <f>'別紙（大袋北交流館）'!I22</f>
        <v>0</v>
      </c>
      <c r="I17" s="84">
        <f>'別紙（大袋北交流館）'!I25</f>
        <v>0</v>
      </c>
      <c r="J17" s="84">
        <f>'別紙（大袋北交流館）'!I28</f>
        <v>0</v>
      </c>
      <c r="K17" s="84">
        <f>'別紙（大袋北交流館）'!I31</f>
        <v>0</v>
      </c>
      <c r="L17" s="84">
        <f>'別紙（大袋北交流館）'!I34</f>
        <v>0</v>
      </c>
      <c r="M17" s="84">
        <f>'別紙（大袋北交流館）'!I37</f>
        <v>0</v>
      </c>
      <c r="N17" s="84">
        <f>'別紙（大袋北交流館）'!I40</f>
        <v>0</v>
      </c>
      <c r="O17" s="84">
        <f>'別紙（大袋北交流館）'!I43</f>
        <v>0</v>
      </c>
      <c r="P17" s="83">
        <f t="shared" si="0"/>
        <v>0</v>
      </c>
    </row>
    <row r="18" spans="1:16" ht="28.5" customHeight="1" thickBot="1" x14ac:dyDescent="0.2">
      <c r="A18" s="82">
        <v>16</v>
      </c>
      <c r="B18" s="92" t="s">
        <v>96</v>
      </c>
      <c r="C18" s="100">
        <f>'別紙（桜井交流館）'!K5</f>
        <v>0</v>
      </c>
      <c r="D18" s="97">
        <f>'別紙（桜井交流館）'!I10</f>
        <v>0</v>
      </c>
      <c r="E18" s="85">
        <f>'別紙（桜井交流館）'!I13</f>
        <v>0</v>
      </c>
      <c r="F18" s="85">
        <f>'別紙（桜井交流館）'!I16</f>
        <v>0</v>
      </c>
      <c r="G18" s="85">
        <f>'別紙（桜井交流館）'!I19</f>
        <v>0</v>
      </c>
      <c r="H18" s="85">
        <f>'別紙（桜井交流館）'!I22</f>
        <v>0</v>
      </c>
      <c r="I18" s="85">
        <f>'別紙（桜井交流館）'!I25</f>
        <v>0</v>
      </c>
      <c r="J18" s="85">
        <f>'別紙（桜井交流館）'!I28</f>
        <v>0</v>
      </c>
      <c r="K18" s="85">
        <f>'別紙（桜井交流館）'!I31</f>
        <v>0</v>
      </c>
      <c r="L18" s="85">
        <f>'別紙（桜井交流館）'!I34</f>
        <v>0</v>
      </c>
      <c r="M18" s="85">
        <f>'別紙（桜井交流館）'!I37</f>
        <v>0</v>
      </c>
      <c r="N18" s="85">
        <f>'別紙（桜井交流館）'!I40</f>
        <v>0</v>
      </c>
      <c r="O18" s="85">
        <f>'別紙（桜井交流館）'!I43</f>
        <v>0</v>
      </c>
      <c r="P18" s="83">
        <f t="shared" si="0"/>
        <v>0</v>
      </c>
    </row>
    <row r="19" spans="1:16" ht="28.5" customHeight="1" thickTop="1" thickBot="1" x14ac:dyDescent="0.2">
      <c r="A19" s="134" t="s">
        <v>97</v>
      </c>
      <c r="B19" s="135"/>
      <c r="C19" s="102">
        <f t="shared" ref="C19:P19" si="1">SUM(C3:C18)</f>
        <v>0</v>
      </c>
      <c r="D19" s="87">
        <f t="shared" si="1"/>
        <v>0</v>
      </c>
      <c r="E19" s="87">
        <f t="shared" si="1"/>
        <v>0</v>
      </c>
      <c r="F19" s="87">
        <f t="shared" si="1"/>
        <v>0</v>
      </c>
      <c r="G19" s="87">
        <f t="shared" si="1"/>
        <v>0</v>
      </c>
      <c r="H19" s="87">
        <f t="shared" si="1"/>
        <v>0</v>
      </c>
      <c r="I19" s="87">
        <f t="shared" si="1"/>
        <v>0</v>
      </c>
      <c r="J19" s="87">
        <f t="shared" si="1"/>
        <v>0</v>
      </c>
      <c r="K19" s="87">
        <f t="shared" si="1"/>
        <v>0</v>
      </c>
      <c r="L19" s="87">
        <f t="shared" si="1"/>
        <v>0</v>
      </c>
      <c r="M19" s="87">
        <f t="shared" si="1"/>
        <v>0</v>
      </c>
      <c r="N19" s="87">
        <f t="shared" si="1"/>
        <v>0</v>
      </c>
      <c r="O19" s="87">
        <f t="shared" si="1"/>
        <v>0</v>
      </c>
      <c r="P19" s="87">
        <f t="shared" si="1"/>
        <v>0</v>
      </c>
    </row>
    <row r="20" spans="1:16" ht="14.25" thickTop="1" x14ac:dyDescent="0.15"/>
  </sheetData>
  <sheetProtection algorithmName="SHA-512" hashValue="gA+wfb6sdlOmH8ot5Xsmd7nBSQu36W803QSzbWIUSMr7xRykG9Bg/zAGEc5Qlkk/cdNzupb8wvKFn4Bmpm4sMA==" saltValue="kBlSjtqUwXqRpcmpQMPOfg==" spinCount="100000" sheet="1" objects="1" scenarios="1" selectLockedCells="1" selectUnlockedCells="1"/>
  <mergeCells count="3">
    <mergeCell ref="A19:B19"/>
    <mergeCell ref="A1:B1"/>
    <mergeCell ref="O1:P1"/>
  </mergeCells>
  <phoneticPr fontId="9"/>
  <pageMargins left="0.7" right="0.7" top="0.75" bottom="0.75" header="0.3" footer="0.3"/>
  <pageSetup paperSize="8" scale="15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8.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59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86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5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12687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10617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9099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87</v>
      </c>
      <c r="G19" s="12">
        <v>11708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12781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17832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15138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11737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9123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10182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123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11048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14543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9"/>
    </row>
    <row r="48" spans="1:13" ht="15" customHeight="1" thickBot="1" x14ac:dyDescent="0.2"/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YiO8y/z2rOtuKq0N4/bToUvC4wHmRqa708CXnyWQEaepAFNlGs3P+0jSDgoNkKSrRgoyvr0sTsUL8u2K4NZjtQ==" saltValue="ISPsqJ1vTwLmRVhkeKPErg==" spinCount="100000" sheet="1" objects="1" scenarios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16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8.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91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89</v>
      </c>
      <c r="G5" s="156"/>
      <c r="H5" s="74">
        <v>12</v>
      </c>
      <c r="I5" s="70">
        <v>0.85</v>
      </c>
      <c r="J5" s="7" t="s">
        <v>4</v>
      </c>
      <c r="K5" s="77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66" t="s">
        <v>3</v>
      </c>
      <c r="F10" s="3" t="s">
        <v>2</v>
      </c>
      <c r="G10" s="12">
        <v>12988</v>
      </c>
      <c r="H10" s="5" t="s">
        <v>6</v>
      </c>
      <c r="I10" s="147">
        <f>ROUNDDOWN(D10*G10,0)</f>
        <v>0</v>
      </c>
      <c r="J10" s="147"/>
      <c r="K10" s="147"/>
      <c r="L10" s="7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66" t="s">
        <v>3</v>
      </c>
      <c r="F13" s="3" t="s">
        <v>2</v>
      </c>
      <c r="G13" s="12">
        <v>9117</v>
      </c>
      <c r="H13" s="5" t="s">
        <v>6</v>
      </c>
      <c r="I13" s="147">
        <f>ROUNDDOWN(D13*G13,0)</f>
        <v>0</v>
      </c>
      <c r="J13" s="147"/>
      <c r="K13" s="147"/>
      <c r="L13" s="7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66" t="s">
        <v>3</v>
      </c>
      <c r="F16" s="3" t="s">
        <v>2</v>
      </c>
      <c r="G16" s="12">
        <v>7589</v>
      </c>
      <c r="H16" s="5" t="s">
        <v>6</v>
      </c>
      <c r="I16" s="147">
        <f>ROUNDDOWN(D16*G16,0)</f>
        <v>0</v>
      </c>
      <c r="J16" s="147"/>
      <c r="K16" s="147"/>
      <c r="L16" s="7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66" t="s">
        <v>3</v>
      </c>
      <c r="F19" s="3" t="s">
        <v>86</v>
      </c>
      <c r="G19" s="12">
        <v>9780</v>
      </c>
      <c r="H19" s="5" t="s">
        <v>6</v>
      </c>
      <c r="I19" s="147">
        <f>ROUNDDOWN(D19*G19,0)</f>
        <v>0</v>
      </c>
      <c r="J19" s="147"/>
      <c r="K19" s="147"/>
      <c r="L19" s="7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66" t="s">
        <v>3</v>
      </c>
      <c r="F22" s="3" t="s">
        <v>2</v>
      </c>
      <c r="G22" s="12">
        <v>12145</v>
      </c>
      <c r="H22" s="5" t="s">
        <v>6</v>
      </c>
      <c r="I22" s="147">
        <f>ROUNDDOWN(D22*G22,0)</f>
        <v>0</v>
      </c>
      <c r="J22" s="147"/>
      <c r="K22" s="147"/>
      <c r="L22" s="7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66" t="s">
        <v>3</v>
      </c>
      <c r="F25" s="3" t="s">
        <v>2</v>
      </c>
      <c r="G25" s="12">
        <v>16281</v>
      </c>
      <c r="H25" s="5" t="s">
        <v>6</v>
      </c>
      <c r="I25" s="147">
        <f>ROUNDDOWN(D25*G25,0)</f>
        <v>0</v>
      </c>
      <c r="J25" s="147"/>
      <c r="K25" s="147"/>
      <c r="L25" s="7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66" t="s">
        <v>3</v>
      </c>
      <c r="F28" s="3" t="s">
        <v>2</v>
      </c>
      <c r="G28" s="12">
        <v>13709</v>
      </c>
      <c r="H28" s="5" t="s">
        <v>6</v>
      </c>
      <c r="I28" s="147">
        <f>ROUNDDOWN(D28*G28,0)</f>
        <v>0</v>
      </c>
      <c r="J28" s="147"/>
      <c r="K28" s="147"/>
      <c r="L28" s="7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66" t="s">
        <v>3</v>
      </c>
      <c r="F31" s="3" t="s">
        <v>2</v>
      </c>
      <c r="G31" s="12">
        <v>9924</v>
      </c>
      <c r="H31" s="5" t="s">
        <v>6</v>
      </c>
      <c r="I31" s="147">
        <f>ROUNDDOWN(D31*G31,0)</f>
        <v>0</v>
      </c>
      <c r="J31" s="147"/>
      <c r="K31" s="147"/>
      <c r="L31" s="7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66" t="s">
        <v>3</v>
      </c>
      <c r="F34" s="3" t="s">
        <v>2</v>
      </c>
      <c r="G34" s="12">
        <v>8350</v>
      </c>
      <c r="H34" s="5" t="s">
        <v>6</v>
      </c>
      <c r="I34" s="147">
        <f>ROUNDDOWN(D34*G34,0)</f>
        <v>0</v>
      </c>
      <c r="J34" s="147"/>
      <c r="K34" s="147"/>
      <c r="L34" s="7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66" t="s">
        <v>3</v>
      </c>
      <c r="F37" s="3" t="s">
        <v>2</v>
      </c>
      <c r="G37" s="12">
        <v>9454</v>
      </c>
      <c r="H37" s="5" t="s">
        <v>6</v>
      </c>
      <c r="I37" s="147">
        <f>ROUNDDOWN(D37*G37,0)</f>
        <v>0</v>
      </c>
      <c r="J37" s="147"/>
      <c r="K37" s="147"/>
      <c r="L37" s="7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66" t="s">
        <v>3</v>
      </c>
      <c r="F40" s="3" t="s">
        <v>2</v>
      </c>
      <c r="G40" s="12">
        <v>10851</v>
      </c>
      <c r="H40" s="5" t="s">
        <v>6</v>
      </c>
      <c r="I40" s="147">
        <f>ROUNDDOWN(D40*G40,0)</f>
        <v>0</v>
      </c>
      <c r="J40" s="147"/>
      <c r="K40" s="147"/>
      <c r="L40" s="7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66" t="s">
        <v>3</v>
      </c>
      <c r="F43" s="3" t="s">
        <v>2</v>
      </c>
      <c r="G43" s="12">
        <v>14452</v>
      </c>
      <c r="H43" s="5" t="s">
        <v>6</v>
      </c>
      <c r="I43" s="147">
        <f>ROUNDDOWN(D43*G43,0)</f>
        <v>0</v>
      </c>
      <c r="J43" s="147"/>
      <c r="K43" s="147"/>
      <c r="L43" s="7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7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9"/>
    </row>
    <row r="48" spans="1:13" ht="15" customHeight="1" thickBot="1" x14ac:dyDescent="0.2"/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BXBsV2vKt5OQ305sf1nqqrieohpPlYAvqUiC4nIWcl0afbS0XITe4shkHVVRA8fzJejSrY61XX1oTrOHqQW0aw==" saltValue="3FHiHTXMN7nwqE/xfXAoFA==" spinCount="100000" sheet="1" objects="1" scenarios="1" selectLockedCells="1" selectUnlockedCells="1"/>
  <mergeCells count="35">
    <mergeCell ref="A45:A47"/>
    <mergeCell ref="I46:K46"/>
    <mergeCell ref="A49:A51"/>
    <mergeCell ref="I50:K50"/>
    <mergeCell ref="A52:M52"/>
    <mergeCell ref="A36:A38"/>
    <mergeCell ref="I37:K37"/>
    <mergeCell ref="A39:A41"/>
    <mergeCell ref="I40:K40"/>
    <mergeCell ref="A42:A44"/>
    <mergeCell ref="I43:K43"/>
    <mergeCell ref="A27:A29"/>
    <mergeCell ref="I28:K28"/>
    <mergeCell ref="A30:A32"/>
    <mergeCell ref="I31:K31"/>
    <mergeCell ref="A33:A35"/>
    <mergeCell ref="I34:K34"/>
    <mergeCell ref="A18:A20"/>
    <mergeCell ref="I19:K19"/>
    <mergeCell ref="A21:A23"/>
    <mergeCell ref="I22:K22"/>
    <mergeCell ref="A24:A26"/>
    <mergeCell ref="I25:K25"/>
    <mergeCell ref="A9:A11"/>
    <mergeCell ref="I10:K10"/>
    <mergeCell ref="A12:A14"/>
    <mergeCell ref="I13:K13"/>
    <mergeCell ref="A15:A17"/>
    <mergeCell ref="I16:K16"/>
    <mergeCell ref="B8:M8"/>
    <mergeCell ref="L1:M1"/>
    <mergeCell ref="B3:M3"/>
    <mergeCell ref="A4:A6"/>
    <mergeCell ref="C5:D5"/>
    <mergeCell ref="F5:G5"/>
  </mergeCells>
  <phoneticPr fontId="9"/>
  <conditionalFormatting sqref="C5:D5">
    <cfRule type="expression" dxfId="15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60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136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24310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17109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13432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17091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21583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31351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26361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16464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13932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20582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24430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30128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mD+1HV1NLEnWO/Dce/GuUwnglRJOPholSW1/uqmDWCS1rqENL8WBHy8sh7n7HE5sqnps8BgDKtlS9HQ+i80fjA==" saltValue="U9KaU3zKIQN/YF/0DUXlEg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14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13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52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7079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5362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3991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5216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6598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10683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8000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5061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3960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3945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5969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8118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+OOuupS9Rejgbu0xwVW4Bk+VxEy2uEeJXcSycjM8A0pbyuqrN4B3k68v3EnV02IM8Hnk0MVwE7DS2/Ary1Qj0A==" saltValue="ML7HFf1w0TgQkYiQAfuYRw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13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61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83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16794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14031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9846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11787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14747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23527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21633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15074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11529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10603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14150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17989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zh7Sw8zdVmfV/ZLPLpI0YTc5XujHCEHynRgR7AMr48KbFs/iJjHrzVfD8kce9P//rywLmAByvNnLbal0t6z31g==" saltValue="wcjzTcVlYHHjhNrnVUXa/A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12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2"/>
  <sheetViews>
    <sheetView zoomScaleNormal="100" workbookViewId="0">
      <selection activeCell="A4" sqref="A4:A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49" t="s">
        <v>78</v>
      </c>
      <c r="M1" s="150"/>
    </row>
    <row r="2" spans="1:13" ht="22.5" customHeight="1" thickBot="1" x14ac:dyDescent="0.2">
      <c r="A2" s="34" t="s">
        <v>62</v>
      </c>
    </row>
    <row r="3" spans="1:13" ht="22.5" customHeight="1" thickBot="1" x14ac:dyDescent="0.2">
      <c r="A3" s="1" t="s">
        <v>0</v>
      </c>
      <c r="B3" s="151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 ht="11.25" customHeight="1" x14ac:dyDescent="0.15">
      <c r="A4" s="144" t="s">
        <v>127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45"/>
      <c r="B5" s="67" t="s">
        <v>85</v>
      </c>
      <c r="C5" s="154">
        <f>単価表※ここの黄色セルに入力!F23</f>
        <v>0</v>
      </c>
      <c r="D5" s="154"/>
      <c r="E5" s="68" t="s">
        <v>86</v>
      </c>
      <c r="F5" s="155">
        <v>107</v>
      </c>
      <c r="G5" s="15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46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51" t="s">
        <v>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1.25" customHeight="1" x14ac:dyDescent="0.15">
      <c r="A9" s="144" t="s">
        <v>113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45"/>
      <c r="B10" s="30"/>
      <c r="C10" s="6" t="s">
        <v>1</v>
      </c>
      <c r="D10" s="6">
        <f>単価表※ここの黄色セルに入力!F28</f>
        <v>0</v>
      </c>
      <c r="E10" s="4" t="s">
        <v>3</v>
      </c>
      <c r="F10" s="3" t="s">
        <v>2</v>
      </c>
      <c r="G10" s="12">
        <v>18033</v>
      </c>
      <c r="H10" s="5" t="s">
        <v>6</v>
      </c>
      <c r="I10" s="147">
        <f>ROUNDDOWN(D10*G10,0)</f>
        <v>0</v>
      </c>
      <c r="J10" s="147"/>
      <c r="K10" s="147"/>
      <c r="L10" s="8" t="s">
        <v>3</v>
      </c>
      <c r="M10" s="13"/>
    </row>
    <row r="11" spans="1:13" ht="11.25" customHeight="1" thickBot="1" x14ac:dyDescent="0.25">
      <c r="A11" s="146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44" t="s">
        <v>114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45"/>
      <c r="B13" s="33"/>
      <c r="C13" s="6" t="s">
        <v>1</v>
      </c>
      <c r="D13" s="6">
        <f>単価表※ここの黄色セルに入力!F28</f>
        <v>0</v>
      </c>
      <c r="E13" s="4" t="s">
        <v>3</v>
      </c>
      <c r="F13" s="3" t="s">
        <v>2</v>
      </c>
      <c r="G13" s="12">
        <v>14879</v>
      </c>
      <c r="H13" s="5" t="s">
        <v>6</v>
      </c>
      <c r="I13" s="147">
        <f>ROUNDDOWN(D13*G13,0)</f>
        <v>0</v>
      </c>
      <c r="J13" s="147"/>
      <c r="K13" s="147"/>
      <c r="L13" s="8" t="s">
        <v>3</v>
      </c>
      <c r="M13" s="13"/>
    </row>
    <row r="14" spans="1:13" ht="11.25" customHeight="1" thickBot="1" x14ac:dyDescent="0.25">
      <c r="A14" s="146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44" t="s">
        <v>115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45"/>
      <c r="B16" s="33"/>
      <c r="C16" s="6" t="s">
        <v>1</v>
      </c>
      <c r="D16" s="6">
        <f>単価表※ここの黄色セルに入力!F28</f>
        <v>0</v>
      </c>
      <c r="E16" s="4" t="s">
        <v>3</v>
      </c>
      <c r="F16" s="3" t="s">
        <v>2</v>
      </c>
      <c r="G16" s="12">
        <v>10361</v>
      </c>
      <c r="H16" s="5" t="s">
        <v>6</v>
      </c>
      <c r="I16" s="147">
        <f>ROUNDDOWN(D16*G16,0)</f>
        <v>0</v>
      </c>
      <c r="J16" s="147"/>
      <c r="K16" s="147"/>
      <c r="L16" s="8" t="s">
        <v>3</v>
      </c>
      <c r="M16" s="13"/>
    </row>
    <row r="17" spans="1:15" ht="11.25" customHeight="1" thickBot="1" x14ac:dyDescent="0.25">
      <c r="A17" s="146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44" t="s">
        <v>116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45"/>
      <c r="B19" s="33"/>
      <c r="C19" s="6" t="s">
        <v>1</v>
      </c>
      <c r="D19" s="6">
        <f>単価表※ここの黄色セルに入力!F28</f>
        <v>0</v>
      </c>
      <c r="E19" s="4" t="s">
        <v>3</v>
      </c>
      <c r="F19" s="3" t="s">
        <v>2</v>
      </c>
      <c r="G19" s="12">
        <v>11758</v>
      </c>
      <c r="H19" s="5" t="s">
        <v>6</v>
      </c>
      <c r="I19" s="147">
        <f>ROUNDDOWN(D19*G19,0)</f>
        <v>0</v>
      </c>
      <c r="J19" s="147"/>
      <c r="K19" s="147"/>
      <c r="L19" s="8" t="s">
        <v>3</v>
      </c>
      <c r="M19" s="13"/>
    </row>
    <row r="20" spans="1:15" ht="11.25" customHeight="1" thickBot="1" x14ac:dyDescent="0.25">
      <c r="A20" s="146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44" t="s">
        <v>117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45"/>
      <c r="B22" s="33"/>
      <c r="C22" s="6" t="s">
        <v>1</v>
      </c>
      <c r="D22" s="75">
        <f>単価表※ここの黄色セルに入力!F32</f>
        <v>0</v>
      </c>
      <c r="E22" s="4" t="s">
        <v>3</v>
      </c>
      <c r="F22" s="3" t="s">
        <v>2</v>
      </c>
      <c r="G22" s="12">
        <v>14231</v>
      </c>
      <c r="H22" s="5" t="s">
        <v>6</v>
      </c>
      <c r="I22" s="147">
        <f>ROUNDDOWN(D22*G22,0)</f>
        <v>0</v>
      </c>
      <c r="J22" s="147"/>
      <c r="K22" s="147"/>
      <c r="L22" s="8" t="s">
        <v>3</v>
      </c>
      <c r="M22" s="13"/>
    </row>
    <row r="23" spans="1:15" ht="11.25" customHeight="1" thickBot="1" x14ac:dyDescent="0.25">
      <c r="A23" s="146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44" t="s">
        <v>118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45"/>
      <c r="B25" s="33"/>
      <c r="C25" s="6" t="s">
        <v>1</v>
      </c>
      <c r="D25" s="75">
        <f>単価表※ここの黄色セルに入力!F32</f>
        <v>0</v>
      </c>
      <c r="E25" s="4" t="s">
        <v>3</v>
      </c>
      <c r="F25" s="3" t="s">
        <v>2</v>
      </c>
      <c r="G25" s="12">
        <v>24315</v>
      </c>
      <c r="H25" s="5" t="s">
        <v>6</v>
      </c>
      <c r="I25" s="147">
        <f>ROUNDDOWN(D25*G25,0)</f>
        <v>0</v>
      </c>
      <c r="J25" s="147"/>
      <c r="K25" s="147"/>
      <c r="L25" s="8" t="s">
        <v>3</v>
      </c>
      <c r="M25" s="13"/>
    </row>
    <row r="26" spans="1:15" ht="11.25" customHeight="1" thickBot="1" x14ac:dyDescent="0.25">
      <c r="A26" s="146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44" t="s">
        <v>119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45"/>
      <c r="B28" s="33"/>
      <c r="C28" s="6" t="s">
        <v>1</v>
      </c>
      <c r="D28" s="75">
        <f>単価表※ここの黄色セルに入力!F32</f>
        <v>0</v>
      </c>
      <c r="E28" s="4" t="s">
        <v>3</v>
      </c>
      <c r="F28" s="3" t="s">
        <v>2</v>
      </c>
      <c r="G28" s="12">
        <v>22912</v>
      </c>
      <c r="H28" s="5" t="s">
        <v>6</v>
      </c>
      <c r="I28" s="147">
        <f>ROUNDDOWN(D28*G28,0)</f>
        <v>0</v>
      </c>
      <c r="J28" s="147"/>
      <c r="K28" s="147"/>
      <c r="L28" s="8" t="s">
        <v>3</v>
      </c>
      <c r="M28" s="13"/>
    </row>
    <row r="29" spans="1:15" ht="11.25" customHeight="1" thickBot="1" x14ac:dyDescent="0.25">
      <c r="A29" s="146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44" t="s">
        <v>120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45"/>
      <c r="B31" s="33"/>
      <c r="C31" s="6" t="s">
        <v>1</v>
      </c>
      <c r="D31" s="6">
        <f>単価表※ここの黄色セルに入力!F28</f>
        <v>0</v>
      </c>
      <c r="E31" s="4" t="s">
        <v>3</v>
      </c>
      <c r="F31" s="3" t="s">
        <v>2</v>
      </c>
      <c r="G31" s="12">
        <v>15484</v>
      </c>
      <c r="H31" s="5" t="s">
        <v>6</v>
      </c>
      <c r="I31" s="147">
        <f>ROUNDDOWN(D31*G31,0)</f>
        <v>0</v>
      </c>
      <c r="J31" s="147"/>
      <c r="K31" s="147"/>
      <c r="L31" s="8" t="s">
        <v>3</v>
      </c>
      <c r="M31" s="13"/>
    </row>
    <row r="32" spans="1:15" ht="11.25" customHeight="1" thickBot="1" x14ac:dyDescent="0.25">
      <c r="A32" s="146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44" t="s">
        <v>121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45"/>
      <c r="B34" s="33"/>
      <c r="C34" s="6" t="s">
        <v>1</v>
      </c>
      <c r="D34" s="6">
        <f>単価表※ここの黄色セルに入力!F28</f>
        <v>0</v>
      </c>
      <c r="E34" s="4" t="s">
        <v>3</v>
      </c>
      <c r="F34" s="3" t="s">
        <v>2</v>
      </c>
      <c r="G34" s="12">
        <v>12016</v>
      </c>
      <c r="H34" s="5" t="s">
        <v>6</v>
      </c>
      <c r="I34" s="147">
        <f>ROUNDDOWN(D34*G34,0)</f>
        <v>0</v>
      </c>
      <c r="J34" s="147"/>
      <c r="K34" s="147"/>
      <c r="L34" s="8" t="s">
        <v>3</v>
      </c>
      <c r="M34" s="13"/>
    </row>
    <row r="35" spans="1:13" ht="11.25" customHeight="1" thickBot="1" x14ac:dyDescent="0.25">
      <c r="A35" s="146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44" t="s">
        <v>122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45"/>
      <c r="B37" s="33"/>
      <c r="C37" s="6" t="s">
        <v>1</v>
      </c>
      <c r="D37" s="6">
        <f>単価表※ここの黄色セルに入力!F28</f>
        <v>0</v>
      </c>
      <c r="E37" s="4" t="s">
        <v>3</v>
      </c>
      <c r="F37" s="3" t="s">
        <v>2</v>
      </c>
      <c r="G37" s="12">
        <v>12311</v>
      </c>
      <c r="H37" s="5" t="s">
        <v>6</v>
      </c>
      <c r="I37" s="147">
        <f>ROUNDDOWN(D37*G37,0)</f>
        <v>0</v>
      </c>
      <c r="J37" s="147"/>
      <c r="K37" s="147"/>
      <c r="L37" s="8" t="s">
        <v>3</v>
      </c>
      <c r="M37" s="13"/>
    </row>
    <row r="38" spans="1:13" ht="11.25" customHeight="1" thickBot="1" x14ac:dyDescent="0.25">
      <c r="A38" s="146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44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45"/>
      <c r="B40" s="33"/>
      <c r="C40" s="6" t="s">
        <v>1</v>
      </c>
      <c r="D40" s="6">
        <f>単価表※ここの黄色セルに入力!F28</f>
        <v>0</v>
      </c>
      <c r="E40" s="4" t="s">
        <v>3</v>
      </c>
      <c r="F40" s="3" t="s">
        <v>2</v>
      </c>
      <c r="G40" s="12">
        <v>17291</v>
      </c>
      <c r="H40" s="5" t="s">
        <v>6</v>
      </c>
      <c r="I40" s="147">
        <f>ROUNDDOWN(D40*G40,0)</f>
        <v>0</v>
      </c>
      <c r="J40" s="147"/>
      <c r="K40" s="147"/>
      <c r="L40" s="8" t="s">
        <v>3</v>
      </c>
      <c r="M40" s="13"/>
    </row>
    <row r="41" spans="1:13" ht="11.25" customHeight="1" thickBot="1" x14ac:dyDescent="0.25">
      <c r="A41" s="146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44" t="s">
        <v>125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45"/>
      <c r="B43" s="33"/>
      <c r="C43" s="6" t="s">
        <v>1</v>
      </c>
      <c r="D43" s="6">
        <f>単価表※ここの黄色セルに入力!F28</f>
        <v>0</v>
      </c>
      <c r="E43" s="4" t="s">
        <v>3</v>
      </c>
      <c r="F43" s="3" t="s">
        <v>2</v>
      </c>
      <c r="G43" s="12">
        <v>20383</v>
      </c>
      <c r="H43" s="5" t="s">
        <v>6</v>
      </c>
      <c r="I43" s="147">
        <f>ROUNDDOWN(D43*G43,0)</f>
        <v>0</v>
      </c>
      <c r="J43" s="147"/>
      <c r="K43" s="147"/>
      <c r="L43" s="8" t="s">
        <v>3</v>
      </c>
      <c r="M43" s="13"/>
    </row>
    <row r="44" spans="1:13" ht="11.25" customHeight="1" thickBot="1" x14ac:dyDescent="0.25">
      <c r="A44" s="146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44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45"/>
      <c r="B46" s="29"/>
      <c r="C46" s="5"/>
      <c r="D46" s="5"/>
      <c r="E46" s="5"/>
      <c r="F46" s="5"/>
      <c r="G46" s="5"/>
      <c r="H46" s="5"/>
      <c r="I46" s="148">
        <f>SUM(I10:K43)</f>
        <v>0</v>
      </c>
      <c r="J46" s="142"/>
      <c r="K46" s="142"/>
      <c r="L46" s="8" t="s">
        <v>3</v>
      </c>
      <c r="M46" s="58" t="s">
        <v>9</v>
      </c>
    </row>
    <row r="47" spans="1:13" ht="11.25" customHeight="1" thickBot="1" x14ac:dyDescent="0.2">
      <c r="A47" s="146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38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39"/>
      <c r="B50" s="29"/>
      <c r="C50" s="5"/>
      <c r="D50" s="5"/>
      <c r="E50" s="5"/>
      <c r="F50" s="5"/>
      <c r="G50" s="60" t="s">
        <v>18</v>
      </c>
      <c r="H50" s="5"/>
      <c r="I50" s="141">
        <f>K5+I46</f>
        <v>0</v>
      </c>
      <c r="J50" s="142"/>
      <c r="K50" s="142"/>
      <c r="L50" s="6" t="s">
        <v>3</v>
      </c>
      <c r="M50" s="59" t="s">
        <v>12</v>
      </c>
    </row>
    <row r="51" spans="1:13" ht="11.25" customHeight="1" thickBot="1" x14ac:dyDescent="0.2">
      <c r="A51" s="140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43" t="s">
        <v>64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</sheetData>
  <sheetProtection algorithmName="SHA-512" hashValue="DnvSmdUtOg9F0LDmuOuXxGaRSbbB9+HB5wJKjthZ28ua3UHzV3vc4rC6lcOcGw2y53/R6Amz2RQQds2Jm8NyWw==" saltValue="mz1rj54kSE1XwvGCEqtTlg==" spinCount="100000" sheet="1" objects="1" scenarios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11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単価表※ここの黄色セルに入力</vt:lpstr>
      <vt:lpstr>総括表</vt:lpstr>
      <vt:lpstr>総括表明細</vt:lpstr>
      <vt:lpstr>別紙（桜井地区センター）</vt:lpstr>
      <vt:lpstr>別紙（新方地区センター）</vt:lpstr>
      <vt:lpstr>別紙（増林地区センター）</vt:lpstr>
      <vt:lpstr>別紙（大袋地区センター）</vt:lpstr>
      <vt:lpstr>別紙（荻島地区センター）</vt:lpstr>
      <vt:lpstr>別紙（出羽地区センター）</vt:lpstr>
      <vt:lpstr>別紙（蒲生地区センター）</vt:lpstr>
      <vt:lpstr>別紙（大相模地区センター）</vt:lpstr>
      <vt:lpstr>別紙（南越谷地区センター）</vt:lpstr>
      <vt:lpstr>別紙（中央市民会館）</vt:lpstr>
      <vt:lpstr>別紙（北部市民会館）</vt:lpstr>
      <vt:lpstr>別紙（赤山交流館）</vt:lpstr>
      <vt:lpstr>別紙（大沢北交流館）</vt:lpstr>
      <vt:lpstr>別紙（南部交流館）</vt:lpstr>
      <vt:lpstr>別紙（大袋北交流館）</vt:lpstr>
      <vt:lpstr>別紙（桜井交流館）</vt:lpstr>
      <vt:lpstr>別紙（施設）原本 </vt:lpstr>
      <vt:lpstr>総括表明細!Print_Area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2019-11-12T07:31:45Z</dcterms:modified>
</cp:coreProperties>
</file>