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workbookProtection workbookAlgorithmName="SHA-512" workbookHashValue="fkDcvzaVqzj12cQyzZqHVEJZ8shVl8MvaNBmu9JjKM5uBaVDg5sLQDdoz0ZmlqL3QBYxuyOor9Ajq+s/Cpkemg==" workbookSaltValue="/Oa7nU3gRs5lg0xo+znv2w==" workbookSpinCount="100000" lockStructure="1"/>
  <bookViews>
    <workbookView xWindow="-15" yWindow="4125" windowWidth="20520" windowHeight="4095" tabRatio="851"/>
  </bookViews>
  <sheets>
    <sheet name="単価表※ここの黄色セルに入力" sheetId="21" r:id="rId1"/>
    <sheet name="総括表 (小中合計学校)" sheetId="73" r:id="rId2"/>
    <sheet name="総括表（小学校）" sheetId="55" r:id="rId3"/>
    <sheet name="総括表 (中学校)" sheetId="57" r:id="rId4"/>
    <sheet name="別紙（越ヶ谷小）" sheetId="52" r:id="rId5"/>
    <sheet name="別紙（大沢小） " sheetId="47" r:id="rId6"/>
    <sheet name="別紙（新方小）" sheetId="48" r:id="rId7"/>
    <sheet name="別紙（桜井小）" sheetId="49" r:id="rId8"/>
    <sheet name="別紙（大袋小）" sheetId="50" r:id="rId9"/>
    <sheet name="別紙（荻島小）" sheetId="51" r:id="rId10"/>
    <sheet name="別紙（出羽小）" sheetId="53" r:id="rId11"/>
    <sheet name="別紙（蒲生小）" sheetId="54" r:id="rId12"/>
    <sheet name="別紙（大相模小）" sheetId="37" r:id="rId13"/>
    <sheet name="別紙（増林小）" sheetId="38" r:id="rId14"/>
    <sheet name="別紙（川柳小）" sheetId="39" r:id="rId15"/>
    <sheet name="別紙（南越谷小）" sheetId="40" r:id="rId16"/>
    <sheet name="別紙（蒲生第二小）" sheetId="41" r:id="rId17"/>
    <sheet name="別紙（東越谷小）" sheetId="42" r:id="rId18"/>
    <sheet name="別紙（大沢北小）" sheetId="43" r:id="rId19"/>
    <sheet name="別紙（大袋北小）" sheetId="44" r:id="rId20"/>
    <sheet name="別紙（蒲生南小）" sheetId="45" r:id="rId21"/>
    <sheet name="別紙（北越谷小）" sheetId="46" r:id="rId22"/>
    <sheet name="別紙（大袋東小）" sheetId="36" r:id="rId23"/>
    <sheet name="別紙（平方小）" sheetId="32" r:id="rId24"/>
    <sheet name="別紙（弥栄小）" sheetId="33" r:id="rId25"/>
    <sheet name="別紙（大間野小）" sheetId="34" r:id="rId26"/>
    <sheet name="別紙（宮本小）" sheetId="35" r:id="rId27"/>
    <sheet name="別紙（西方小）" sheetId="30" r:id="rId28"/>
    <sheet name="別紙（鷺後小）" sheetId="31" r:id="rId29"/>
    <sheet name="別紙（明正小）" sheetId="29" r:id="rId30"/>
    <sheet name="別紙（千間台小）" sheetId="28" r:id="rId31"/>
    <sheet name="別紙（桜井南小）" sheetId="23" r:id="rId32"/>
    <sheet name="別紙（花田小）" sheetId="25" r:id="rId33"/>
    <sheet name="別紙（城ノ上小）" sheetId="26" r:id="rId34"/>
    <sheet name="別紙（施設別）※原本" sheetId="22" state="hidden" r:id="rId35"/>
    <sheet name="別紙（中央中）" sheetId="58" r:id="rId36"/>
    <sheet name="別紙（東中） " sheetId="59" r:id="rId37"/>
    <sheet name="別紙（西中）" sheetId="60" r:id="rId38"/>
    <sheet name="別紙（南中）" sheetId="61" r:id="rId39"/>
    <sheet name="別紙（北中）" sheetId="62" r:id="rId40"/>
    <sheet name="別紙（富士中）" sheetId="63" r:id="rId41"/>
    <sheet name="別紙（北陽中）" sheetId="64" r:id="rId42"/>
    <sheet name="別紙（栄進中）" sheetId="65" r:id="rId43"/>
    <sheet name="別紙（光陽中）" sheetId="66" r:id="rId44"/>
    <sheet name="別紙（平方中）" sheetId="67" r:id="rId45"/>
    <sheet name="別紙（武蔵野中）" sheetId="68" r:id="rId46"/>
    <sheet name="別紙（大袋中）" sheetId="69" r:id="rId47"/>
    <sheet name="別紙（新栄中）" sheetId="70" r:id="rId48"/>
    <sheet name="別紙（大相模中）" sheetId="71" r:id="rId49"/>
    <sheet name="別紙（千間台中）" sheetId="72" r:id="rId50"/>
  </sheets>
  <definedNames>
    <definedName name="_xlnm.Print_Area" localSheetId="42">'別紙（栄進中）'!$A$1:$O$55</definedName>
    <definedName name="_xlnm.Print_Area" localSheetId="4">'別紙（越ヶ谷小）'!$A$1:$O$55</definedName>
    <definedName name="_xlnm.Print_Area" localSheetId="9">'別紙（荻島小）'!$A$1:$O$55</definedName>
    <definedName name="_xlnm.Print_Area" localSheetId="32">'別紙（花田小）'!$A$1:$O$55</definedName>
    <definedName name="_xlnm.Print_Area" localSheetId="11">'別紙（蒲生小）'!$A$1:$O$55</definedName>
    <definedName name="_xlnm.Print_Area" localSheetId="16">'別紙（蒲生第二小）'!$A$1:$O$55</definedName>
    <definedName name="_xlnm.Print_Area" localSheetId="20">'別紙（蒲生南小）'!$A$1:$O$55</definedName>
    <definedName name="_xlnm.Print_Area" localSheetId="26">'別紙（宮本小）'!$A$1:$O$55</definedName>
    <definedName name="_xlnm.Print_Area" localSheetId="43">'別紙（光陽中）'!$A$1:$O$55</definedName>
    <definedName name="_xlnm.Print_Area" localSheetId="28">'別紙（鷺後小）'!$A$1:$O$55</definedName>
    <definedName name="_xlnm.Print_Area" localSheetId="7">'別紙（桜井小）'!$A$1:$O$55</definedName>
    <definedName name="_xlnm.Print_Area" localSheetId="31">'別紙（桜井南小）'!$A$1:$O$55</definedName>
    <definedName name="_xlnm.Print_Area" localSheetId="10">'別紙（出羽小）'!$A$1:$O$55</definedName>
    <definedName name="_xlnm.Print_Area" localSheetId="33">'別紙（城ノ上小）'!$A$1:$O$55</definedName>
    <definedName name="_xlnm.Print_Area" localSheetId="47">'別紙（新栄中）'!$A$1:$O$55</definedName>
    <definedName name="_xlnm.Print_Area" localSheetId="6">'別紙（新方小）'!$A$1:$O$55</definedName>
    <definedName name="_xlnm.Print_Area" localSheetId="37">'別紙（西中）'!$A$1:$O$55</definedName>
    <definedName name="_xlnm.Print_Area" localSheetId="27">'別紙（西方小）'!$A$1:$O$55</definedName>
    <definedName name="_xlnm.Print_Area" localSheetId="30">'別紙（千間台小）'!$A$1:$O$55</definedName>
    <definedName name="_xlnm.Print_Area" localSheetId="49">'別紙（千間台中）'!$A$1:$O$55</definedName>
    <definedName name="_xlnm.Print_Area" localSheetId="14">'別紙（川柳小）'!$A$1:$O$55</definedName>
    <definedName name="_xlnm.Print_Area" localSheetId="13">'別紙（増林小）'!$A$1:$O$55</definedName>
    <definedName name="_xlnm.Print_Area" localSheetId="25">'別紙（大間野小）'!$A$1:$O$55</definedName>
    <definedName name="_xlnm.Print_Area" localSheetId="12">'別紙（大相模小）'!$A$1:$O$55</definedName>
    <definedName name="_xlnm.Print_Area" localSheetId="48">'別紙（大相模中）'!$A$1:$O$55</definedName>
    <definedName name="_xlnm.Print_Area" localSheetId="8">'別紙（大袋小）'!$A$1:$O$55</definedName>
    <definedName name="_xlnm.Print_Area" localSheetId="46">'別紙（大袋中）'!$A$1:$O$55</definedName>
    <definedName name="_xlnm.Print_Area" localSheetId="22">'別紙（大袋東小）'!$A$1:$O$55</definedName>
    <definedName name="_xlnm.Print_Area" localSheetId="19">'別紙（大袋北小）'!$A$1:$O$55</definedName>
    <definedName name="_xlnm.Print_Area" localSheetId="5">'別紙（大沢小） '!$A$1:$O$55</definedName>
    <definedName name="_xlnm.Print_Area" localSheetId="18">'別紙（大沢北小）'!$A$1:$O$55</definedName>
    <definedName name="_xlnm.Print_Area" localSheetId="35">'別紙（中央中）'!$A$1:$O$55</definedName>
    <definedName name="_xlnm.Print_Area" localSheetId="17">'別紙（東越谷小）'!$A$1:$O$55</definedName>
    <definedName name="_xlnm.Print_Area" localSheetId="36">'別紙（東中） '!$A$1:$O$55</definedName>
    <definedName name="_xlnm.Print_Area" localSheetId="15">'別紙（南越谷小）'!$A$1:$O$55</definedName>
    <definedName name="_xlnm.Print_Area" localSheetId="38">'別紙（南中）'!$A$1:$O$55</definedName>
    <definedName name="_xlnm.Print_Area" localSheetId="40">'別紙（富士中）'!$A$1:$O$55</definedName>
    <definedName name="_xlnm.Print_Area" localSheetId="45">'別紙（武蔵野中）'!$A$1:$O$55</definedName>
    <definedName name="_xlnm.Print_Area" localSheetId="23">'別紙（平方小）'!$A$1:$O$55</definedName>
    <definedName name="_xlnm.Print_Area" localSheetId="44">'別紙（平方中）'!$A$1:$O$55</definedName>
    <definedName name="_xlnm.Print_Area" localSheetId="21">'別紙（北越谷小）'!$A$1:$O$55</definedName>
    <definedName name="_xlnm.Print_Area" localSheetId="39">'別紙（北中）'!$A$1:$O$55</definedName>
    <definedName name="_xlnm.Print_Area" localSheetId="41">'別紙（北陽中）'!$A$1:$O$55</definedName>
    <definedName name="_xlnm.Print_Area" localSheetId="29">'別紙（明正小）'!$A$1:$O$55</definedName>
    <definedName name="_xlnm.Print_Area" localSheetId="24">'別紙（弥栄小）'!$A$1:$O$55</definedName>
  </definedNames>
  <calcPr calcId="162913"/>
</workbook>
</file>

<file path=xl/calcChain.xml><?xml version="1.0" encoding="utf-8"?>
<calcChain xmlns="http://schemas.openxmlformats.org/spreadsheetml/2006/main">
  <c r="C16" i="57" l="1"/>
  <c r="C15" i="57"/>
  <c r="C14" i="57"/>
  <c r="C13" i="57"/>
  <c r="C12" i="57"/>
  <c r="C11" i="57"/>
  <c r="C10" i="57"/>
  <c r="C9" i="57"/>
  <c r="C8" i="57"/>
  <c r="C7" i="57"/>
  <c r="C6" i="57"/>
  <c r="C5" i="57"/>
  <c r="C4" i="57"/>
  <c r="C3" i="57"/>
  <c r="C2" i="57"/>
  <c r="C31" i="55"/>
  <c r="C30" i="55"/>
  <c r="C29" i="55"/>
  <c r="C28" i="55"/>
  <c r="C27" i="55"/>
  <c r="C26" i="55"/>
  <c r="C25" i="55"/>
  <c r="C24" i="55"/>
  <c r="C23" i="55"/>
  <c r="C22" i="55"/>
  <c r="C21" i="55"/>
  <c r="C20" i="55"/>
  <c r="C19" i="55"/>
  <c r="C18" i="55"/>
  <c r="C17" i="55"/>
  <c r="C16" i="55"/>
  <c r="C15" i="55"/>
  <c r="C14" i="55"/>
  <c r="C13" i="55"/>
  <c r="C12" i="55"/>
  <c r="C11" i="55"/>
  <c r="C10" i="55"/>
  <c r="C9" i="55"/>
  <c r="C8" i="55"/>
  <c r="C7" i="55"/>
  <c r="C6" i="55"/>
  <c r="C5" i="55"/>
  <c r="C4" i="55"/>
  <c r="C3" i="55"/>
  <c r="C2" i="55"/>
  <c r="G56" i="72" l="1"/>
  <c r="G49" i="72"/>
  <c r="G45" i="72"/>
  <c r="G41" i="72"/>
  <c r="G37" i="72"/>
  <c r="G33" i="72"/>
  <c r="G49" i="71"/>
  <c r="G45" i="71"/>
  <c r="G41" i="71"/>
  <c r="G37" i="71"/>
  <c r="G33" i="71"/>
  <c r="G56" i="71"/>
  <c r="G49" i="70"/>
  <c r="G45" i="70"/>
  <c r="G41" i="70"/>
  <c r="G37" i="70"/>
  <c r="G33" i="70"/>
  <c r="G56" i="70"/>
  <c r="G49" i="69"/>
  <c r="G45" i="69"/>
  <c r="G41" i="69"/>
  <c r="G37" i="69"/>
  <c r="G33" i="69"/>
  <c r="G56" i="69"/>
  <c r="G49" i="68"/>
  <c r="G45" i="68"/>
  <c r="G41" i="68"/>
  <c r="G37" i="68"/>
  <c r="G33" i="68"/>
  <c r="G56" i="68"/>
  <c r="G49" i="67"/>
  <c r="G45" i="67"/>
  <c r="G41" i="67"/>
  <c r="G37" i="67"/>
  <c r="G33" i="67"/>
  <c r="G56" i="67"/>
  <c r="G49" i="66"/>
  <c r="G45" i="66"/>
  <c r="G41" i="66"/>
  <c r="G37" i="66"/>
  <c r="G33" i="66"/>
  <c r="G56" i="66"/>
  <c r="G49" i="65"/>
  <c r="G45" i="65"/>
  <c r="G41" i="65"/>
  <c r="G37" i="65"/>
  <c r="G33" i="65"/>
  <c r="G56" i="65"/>
  <c r="G56" i="64"/>
  <c r="G49" i="64"/>
  <c r="G45" i="64"/>
  <c r="G41" i="64"/>
  <c r="G37" i="64"/>
  <c r="G33" i="64"/>
  <c r="G49" i="63"/>
  <c r="G45" i="63"/>
  <c r="G41" i="63"/>
  <c r="G37" i="63"/>
  <c r="G33" i="63"/>
  <c r="G56" i="63"/>
  <c r="G49" i="62"/>
  <c r="G45" i="62"/>
  <c r="G41" i="62"/>
  <c r="G37" i="62"/>
  <c r="G33" i="62"/>
  <c r="G56" i="62"/>
  <c r="G49" i="61" l="1"/>
  <c r="G45" i="61"/>
  <c r="G41" i="61"/>
  <c r="G37" i="61"/>
  <c r="G33" i="61"/>
  <c r="G56" i="61"/>
  <c r="G49" i="60"/>
  <c r="G45" i="60"/>
  <c r="G41" i="60"/>
  <c r="G37" i="60"/>
  <c r="G33" i="60"/>
  <c r="G56" i="60"/>
  <c r="G49" i="59"/>
  <c r="G45" i="59"/>
  <c r="G41" i="59"/>
  <c r="G37" i="59"/>
  <c r="G33" i="59"/>
  <c r="G56" i="59"/>
  <c r="G49" i="58"/>
  <c r="G45" i="58"/>
  <c r="G41" i="58"/>
  <c r="G37" i="58"/>
  <c r="G33" i="58"/>
  <c r="G56" i="58"/>
  <c r="G49" i="26"/>
  <c r="G45" i="26"/>
  <c r="G41" i="26"/>
  <c r="G37" i="26"/>
  <c r="G33" i="26"/>
  <c r="G56" i="26"/>
  <c r="G49" i="25"/>
  <c r="G45" i="25"/>
  <c r="G41" i="25"/>
  <c r="G37" i="25"/>
  <c r="G33" i="25"/>
  <c r="G56" i="25"/>
  <c r="G49" i="23"/>
  <c r="G45" i="23"/>
  <c r="G41" i="23"/>
  <c r="G37" i="23"/>
  <c r="G33" i="23"/>
  <c r="G56" i="23"/>
  <c r="G56" i="28"/>
  <c r="G49" i="28"/>
  <c r="G45" i="28"/>
  <c r="G41" i="28"/>
  <c r="G37" i="28"/>
  <c r="G33" i="28"/>
  <c r="G49" i="29"/>
  <c r="G45" i="29"/>
  <c r="G41" i="29"/>
  <c r="G37" i="29"/>
  <c r="G33" i="29"/>
  <c r="G56" i="29"/>
  <c r="G49" i="31"/>
  <c r="G45" i="31"/>
  <c r="G41" i="31"/>
  <c r="G37" i="31"/>
  <c r="G33" i="31"/>
  <c r="G56" i="31"/>
  <c r="G49" i="30"/>
  <c r="G45" i="30"/>
  <c r="G41" i="30"/>
  <c r="G37" i="30"/>
  <c r="G33" i="30"/>
  <c r="G56" i="30"/>
  <c r="G49" i="35" l="1"/>
  <c r="G45" i="35"/>
  <c r="G41" i="35"/>
  <c r="G37" i="35"/>
  <c r="G33" i="35"/>
  <c r="G56" i="35"/>
  <c r="G49" i="34"/>
  <c r="G45" i="34"/>
  <c r="G41" i="34"/>
  <c r="G37" i="34"/>
  <c r="G33" i="34"/>
  <c r="G56" i="34"/>
  <c r="G49" i="33"/>
  <c r="G45" i="33"/>
  <c r="G41" i="33"/>
  <c r="G37" i="33"/>
  <c r="G33" i="33"/>
  <c r="G56" i="33"/>
  <c r="G49" i="32" l="1"/>
  <c r="G45" i="32"/>
  <c r="G41" i="32"/>
  <c r="G37" i="32"/>
  <c r="G33" i="32"/>
  <c r="G56" i="32"/>
  <c r="G49" i="36"/>
  <c r="G45" i="36"/>
  <c r="G41" i="36"/>
  <c r="G37" i="36"/>
  <c r="G33" i="36"/>
  <c r="G56" i="36"/>
  <c r="G49" i="46"/>
  <c r="G45" i="46"/>
  <c r="G41" i="46"/>
  <c r="G37" i="46"/>
  <c r="G33" i="46"/>
  <c r="G56" i="46"/>
  <c r="G56" i="45"/>
  <c r="G49" i="45"/>
  <c r="G45" i="45"/>
  <c r="G41" i="45"/>
  <c r="G37" i="45"/>
  <c r="G33" i="45"/>
  <c r="G29" i="45"/>
  <c r="G49" i="44"/>
  <c r="G45" i="44"/>
  <c r="G41" i="44"/>
  <c r="G37" i="44"/>
  <c r="G33" i="44"/>
  <c r="G56" i="44"/>
  <c r="G49" i="43"/>
  <c r="G45" i="43"/>
  <c r="G41" i="43"/>
  <c r="G37" i="43"/>
  <c r="G33" i="43"/>
  <c r="G56" i="43"/>
  <c r="G49" i="42"/>
  <c r="G45" i="42"/>
  <c r="G41" i="42"/>
  <c r="G37" i="42"/>
  <c r="G33" i="42"/>
  <c r="G56" i="42"/>
  <c r="G49" i="41"/>
  <c r="G45" i="41"/>
  <c r="G41" i="41"/>
  <c r="G37" i="41"/>
  <c r="G33" i="41"/>
  <c r="G56" i="41"/>
  <c r="G56" i="40" l="1"/>
  <c r="G49" i="40"/>
  <c r="G45" i="40"/>
  <c r="G41" i="40"/>
  <c r="G37" i="40"/>
  <c r="G33" i="40"/>
  <c r="G49" i="39"/>
  <c r="G45" i="39"/>
  <c r="G41" i="39"/>
  <c r="G37" i="39"/>
  <c r="G33" i="39"/>
  <c r="G56" i="39"/>
  <c r="G49" i="38"/>
  <c r="G45" i="38"/>
  <c r="G41" i="38"/>
  <c r="G37" i="38"/>
  <c r="G33" i="38"/>
  <c r="G56" i="38"/>
  <c r="G49" i="37"/>
  <c r="G45" i="37"/>
  <c r="G41" i="37"/>
  <c r="G37" i="37"/>
  <c r="G33" i="37"/>
  <c r="G56" i="37"/>
  <c r="G56" i="54" l="1"/>
  <c r="G56" i="53"/>
  <c r="G49" i="54"/>
  <c r="G45" i="54"/>
  <c r="G41" i="54"/>
  <c r="G37" i="54"/>
  <c r="G33" i="54"/>
  <c r="G49" i="53"/>
  <c r="G45" i="53"/>
  <c r="G41" i="53"/>
  <c r="G37" i="53"/>
  <c r="G33" i="53"/>
  <c r="G49" i="51" l="1"/>
  <c r="G45" i="51"/>
  <c r="G41" i="51"/>
  <c r="G37" i="51"/>
  <c r="G33" i="51"/>
  <c r="G56" i="51"/>
  <c r="G56" i="50"/>
  <c r="G49" i="50"/>
  <c r="G45" i="50"/>
  <c r="G41" i="50"/>
  <c r="G37" i="50"/>
  <c r="G33" i="50"/>
  <c r="G56" i="49"/>
  <c r="G49" i="49"/>
  <c r="G45" i="49"/>
  <c r="G41" i="49"/>
  <c r="G37" i="49"/>
  <c r="G33" i="49"/>
  <c r="G56" i="48"/>
  <c r="G49" i="48"/>
  <c r="G45" i="48"/>
  <c r="G41" i="48"/>
  <c r="G37" i="48"/>
  <c r="G33" i="48"/>
  <c r="G49" i="47"/>
  <c r="G45" i="47"/>
  <c r="G41" i="47"/>
  <c r="G37" i="47"/>
  <c r="G33" i="47"/>
  <c r="G49" i="52"/>
  <c r="G45" i="52"/>
  <c r="G41" i="52"/>
  <c r="G33" i="52"/>
  <c r="G37" i="52"/>
  <c r="G56" i="47" l="1"/>
  <c r="G56" i="52" l="1"/>
  <c r="F27" i="21"/>
  <c r="D5" i="71" l="1"/>
  <c r="D33" i="71" s="1"/>
  <c r="D5" i="69"/>
  <c r="D5" i="65"/>
  <c r="D33" i="65" s="1"/>
  <c r="D5" i="72"/>
  <c r="D33" i="72" s="1"/>
  <c r="D5" i="64"/>
  <c r="D5" i="62"/>
  <c r="D5" i="68"/>
  <c r="D33" i="68" s="1"/>
  <c r="D5" i="67"/>
  <c r="D5" i="66"/>
  <c r="D33" i="66" s="1"/>
  <c r="D5" i="63"/>
  <c r="D5" i="70"/>
  <c r="D33" i="70" s="1"/>
  <c r="I33" i="70" s="1"/>
  <c r="D5" i="59"/>
  <c r="D33" i="59" s="1"/>
  <c r="D5" i="60"/>
  <c r="D5" i="61"/>
  <c r="D5" i="58"/>
  <c r="G9" i="72"/>
  <c r="G13" i="72"/>
  <c r="G17" i="72"/>
  <c r="G21" i="72"/>
  <c r="G25" i="72"/>
  <c r="G29" i="72"/>
  <c r="G9" i="71"/>
  <c r="G13" i="71"/>
  <c r="G17" i="71"/>
  <c r="G21" i="71"/>
  <c r="G25" i="71"/>
  <c r="G29" i="71"/>
  <c r="G9" i="70"/>
  <c r="G13" i="70"/>
  <c r="G17" i="70"/>
  <c r="G21" i="70"/>
  <c r="G25" i="70"/>
  <c r="G29" i="70"/>
  <c r="G9" i="69"/>
  <c r="G13" i="69"/>
  <c r="G17" i="69"/>
  <c r="G21" i="69"/>
  <c r="G25" i="69"/>
  <c r="G29" i="69"/>
  <c r="G9" i="68"/>
  <c r="G13" i="68"/>
  <c r="G17" i="68"/>
  <c r="G21" i="68"/>
  <c r="G25" i="68"/>
  <c r="G29" i="68"/>
  <c r="G9" i="67"/>
  <c r="G13" i="67"/>
  <c r="G17" i="67"/>
  <c r="G21" i="67"/>
  <c r="G25" i="67"/>
  <c r="G29" i="67"/>
  <c r="G9" i="66"/>
  <c r="G13" i="66"/>
  <c r="G17" i="66"/>
  <c r="G21" i="66"/>
  <c r="G25" i="66"/>
  <c r="G29" i="66"/>
  <c r="G9" i="65"/>
  <c r="G13" i="65"/>
  <c r="G17" i="65"/>
  <c r="G21" i="65"/>
  <c r="G25" i="65"/>
  <c r="G29" i="65"/>
  <c r="G9" i="64"/>
  <c r="G13" i="64"/>
  <c r="G17" i="64"/>
  <c r="G21" i="64"/>
  <c r="G25" i="64"/>
  <c r="G29" i="64"/>
  <c r="G9" i="63"/>
  <c r="G13" i="63"/>
  <c r="G17" i="63"/>
  <c r="G21" i="63"/>
  <c r="G25" i="63"/>
  <c r="G29" i="63"/>
  <c r="G9" i="62"/>
  <c r="G13" i="62"/>
  <c r="G17" i="62"/>
  <c r="G21" i="62"/>
  <c r="G25" i="62"/>
  <c r="G29" i="62"/>
  <c r="G9" i="61"/>
  <c r="G13" i="61"/>
  <c r="G17" i="61"/>
  <c r="G21" i="61"/>
  <c r="G25" i="61"/>
  <c r="G29" i="61"/>
  <c r="G9" i="60"/>
  <c r="G13" i="60"/>
  <c r="G17" i="60"/>
  <c r="G21" i="60"/>
  <c r="G25" i="60"/>
  <c r="G29" i="60"/>
  <c r="G9" i="59"/>
  <c r="G13" i="59"/>
  <c r="G17" i="59"/>
  <c r="G21" i="59"/>
  <c r="G25" i="59"/>
  <c r="G29" i="59"/>
  <c r="G9" i="58"/>
  <c r="G13" i="58"/>
  <c r="G17" i="58"/>
  <c r="G21" i="58"/>
  <c r="G25" i="58"/>
  <c r="G29" i="58"/>
  <c r="D45" i="60" l="1"/>
  <c r="D41" i="60"/>
  <c r="D49" i="60"/>
  <c r="D33" i="60"/>
  <c r="D37" i="60"/>
  <c r="D45" i="61"/>
  <c r="D33" i="61"/>
  <c r="D41" i="61"/>
  <c r="D49" i="61"/>
  <c r="D37" i="61"/>
  <c r="D45" i="62"/>
  <c r="D37" i="62"/>
  <c r="D49" i="62"/>
  <c r="D41" i="62"/>
  <c r="D33" i="62"/>
  <c r="D17" i="59"/>
  <c r="I17" i="59" s="1"/>
  <c r="D25" i="58"/>
  <c r="D37" i="58"/>
  <c r="D29" i="58"/>
  <c r="D9" i="58"/>
  <c r="D13" i="58"/>
  <c r="D33" i="58"/>
  <c r="D45" i="58"/>
  <c r="D17" i="58"/>
  <c r="D49" i="58"/>
  <c r="D21" i="58"/>
  <c r="D41" i="58"/>
  <c r="D17" i="70"/>
  <c r="I17" i="70" s="1"/>
  <c r="D25" i="62"/>
  <c r="I25" i="62" s="1"/>
  <c r="D37" i="70"/>
  <c r="I37" i="70" s="1"/>
  <c r="I5" i="59"/>
  <c r="D13" i="59"/>
  <c r="I13" i="59" s="1"/>
  <c r="D49" i="59"/>
  <c r="I49" i="59" s="1"/>
  <c r="D29" i="62" l="1"/>
  <c r="I29" i="62" s="1"/>
  <c r="I49" i="62"/>
  <c r="D13" i="62"/>
  <c r="I13" i="62" s="1"/>
  <c r="I41" i="62"/>
  <c r="D9" i="62"/>
  <c r="I9" i="62" s="1"/>
  <c r="D41" i="59"/>
  <c r="I41" i="59" s="1"/>
  <c r="D49" i="70"/>
  <c r="I49" i="70" s="1"/>
  <c r="D45" i="59"/>
  <c r="I45" i="59" s="1"/>
  <c r="D21" i="59"/>
  <c r="I21" i="59" s="1"/>
  <c r="D41" i="70"/>
  <c r="I41" i="70" s="1"/>
  <c r="D13" i="70"/>
  <c r="I13" i="70" s="1"/>
  <c r="I5" i="70"/>
  <c r="D9" i="70"/>
  <c r="I9" i="70" s="1"/>
  <c r="D25" i="59"/>
  <c r="I25" i="59" s="1"/>
  <c r="D29" i="70"/>
  <c r="I29" i="70" s="1"/>
  <c r="D25" i="70"/>
  <c r="I25" i="70" s="1"/>
  <c r="I33" i="59"/>
  <c r="D29" i="59"/>
  <c r="I29" i="59" s="1"/>
  <c r="D45" i="70"/>
  <c r="I45" i="70" s="1"/>
  <c r="D21" i="70"/>
  <c r="I21" i="70" s="1"/>
  <c r="I49" i="60"/>
  <c r="D17" i="60"/>
  <c r="I17" i="60" s="1"/>
  <c r="I41" i="60"/>
  <c r="D25" i="60"/>
  <c r="I25" i="60" s="1"/>
  <c r="D9" i="60"/>
  <c r="I9" i="60" s="1"/>
  <c r="I37" i="62"/>
  <c r="I45" i="62"/>
  <c r="D21" i="62"/>
  <c r="I21" i="62" s="1"/>
  <c r="I33" i="62"/>
  <c r="D17" i="62"/>
  <c r="I17" i="62" s="1"/>
  <c r="I5" i="62"/>
  <c r="I33" i="60"/>
  <c r="D37" i="59"/>
  <c r="I37" i="59" s="1"/>
  <c r="D9" i="59"/>
  <c r="I9" i="59" s="1"/>
  <c r="I5" i="60"/>
  <c r="I45" i="60"/>
  <c r="D13" i="60"/>
  <c r="I13" i="60" s="1"/>
  <c r="I37" i="60"/>
  <c r="D29" i="60"/>
  <c r="I29" i="60" s="1"/>
  <c r="D21" i="60"/>
  <c r="I21" i="60" s="1"/>
  <c r="D37" i="68"/>
  <c r="I37" i="68" s="1"/>
  <c r="D45" i="68"/>
  <c r="I45" i="68" s="1"/>
  <c r="D13" i="68"/>
  <c r="I13" i="68" s="1"/>
  <c r="D29" i="68"/>
  <c r="I29" i="68" s="1"/>
  <c r="D21" i="68"/>
  <c r="I21" i="68" s="1"/>
  <c r="D49" i="68"/>
  <c r="I49" i="68" s="1"/>
  <c r="D17" i="68"/>
  <c r="I17" i="68" s="1"/>
  <c r="I33" i="68"/>
  <c r="D41" i="68"/>
  <c r="I41" i="68" s="1"/>
  <c r="D9" i="68"/>
  <c r="I9" i="68" s="1"/>
  <c r="D25" i="68"/>
  <c r="I25" i="68" s="1"/>
  <c r="I5" i="68"/>
  <c r="D9" i="67"/>
  <c r="I9" i="67" s="1"/>
  <c r="D17" i="67"/>
  <c r="I17" i="67" s="1"/>
  <c r="D25" i="67"/>
  <c r="I25" i="67" s="1"/>
  <c r="D33" i="67"/>
  <c r="I33" i="67" s="1"/>
  <c r="I5" i="67"/>
  <c r="D13" i="67"/>
  <c r="I13" i="67" s="1"/>
  <c r="D45" i="67"/>
  <c r="I45" i="67" s="1"/>
  <c r="D29" i="67"/>
  <c r="I29" i="67" s="1"/>
  <c r="D21" i="67"/>
  <c r="I21" i="67" s="1"/>
  <c r="D49" i="67"/>
  <c r="I49" i="67" s="1"/>
  <c r="D41" i="67"/>
  <c r="I41" i="67" s="1"/>
  <c r="D37" i="67"/>
  <c r="I37" i="67" s="1"/>
  <c r="I5" i="65"/>
  <c r="D13" i="65"/>
  <c r="I13" i="65" s="1"/>
  <c r="D21" i="65"/>
  <c r="I21" i="65" s="1"/>
  <c r="D29" i="65"/>
  <c r="I29" i="65" s="1"/>
  <c r="D17" i="65"/>
  <c r="I17" i="65" s="1"/>
  <c r="D45" i="65"/>
  <c r="I45" i="65" s="1"/>
  <c r="D25" i="65"/>
  <c r="I25" i="65" s="1"/>
  <c r="D49" i="65"/>
  <c r="I49" i="65" s="1"/>
  <c r="D37" i="65"/>
  <c r="I37" i="65" s="1"/>
  <c r="D9" i="65"/>
  <c r="I9" i="65" s="1"/>
  <c r="I33" i="65"/>
  <c r="D41" i="65"/>
  <c r="I41" i="65" s="1"/>
  <c r="D9" i="63"/>
  <c r="I9" i="63" s="1"/>
  <c r="D17" i="63"/>
  <c r="I17" i="63" s="1"/>
  <c r="D25" i="63"/>
  <c r="I25" i="63" s="1"/>
  <c r="D33" i="63"/>
  <c r="I33" i="63" s="1"/>
  <c r="I5" i="63"/>
  <c r="D29" i="63"/>
  <c r="I29" i="63" s="1"/>
  <c r="D37" i="63"/>
  <c r="I37" i="63" s="1"/>
  <c r="D21" i="63"/>
  <c r="I21" i="63" s="1"/>
  <c r="D41" i="63"/>
  <c r="I41" i="63" s="1"/>
  <c r="D45" i="63"/>
  <c r="I45" i="63" s="1"/>
  <c r="D49" i="63"/>
  <c r="I49" i="63" s="1"/>
  <c r="D13" i="63"/>
  <c r="I13" i="63" s="1"/>
  <c r="I5" i="66"/>
  <c r="D9" i="66"/>
  <c r="I9" i="66" s="1"/>
  <c r="D25" i="66"/>
  <c r="I25" i="66" s="1"/>
  <c r="D41" i="66"/>
  <c r="I41" i="66" s="1"/>
  <c r="D49" i="66"/>
  <c r="I49" i="66" s="1"/>
  <c r="D45" i="66"/>
  <c r="I45" i="66" s="1"/>
  <c r="D21" i="66"/>
  <c r="I21" i="66" s="1"/>
  <c r="D13" i="66"/>
  <c r="I13" i="66" s="1"/>
  <c r="D17" i="66"/>
  <c r="I17" i="66" s="1"/>
  <c r="I33" i="66"/>
  <c r="D37" i="66"/>
  <c r="I37" i="66" s="1"/>
  <c r="D29" i="66"/>
  <c r="I29" i="66" s="1"/>
  <c r="D41" i="69"/>
  <c r="I41" i="69" s="1"/>
  <c r="D49" i="69"/>
  <c r="I49" i="69" s="1"/>
  <c r="D37" i="69"/>
  <c r="I37" i="69" s="1"/>
  <c r="D45" i="69"/>
  <c r="I45" i="69" s="1"/>
  <c r="D13" i="69"/>
  <c r="I13" i="69" s="1"/>
  <c r="D29" i="69"/>
  <c r="I29" i="69" s="1"/>
  <c r="I5" i="69"/>
  <c r="D9" i="69"/>
  <c r="I9" i="69" s="1"/>
  <c r="D25" i="69"/>
  <c r="I25" i="69" s="1"/>
  <c r="D21" i="69"/>
  <c r="I21" i="69" s="1"/>
  <c r="D17" i="69"/>
  <c r="I17" i="69" s="1"/>
  <c r="D33" i="69"/>
  <c r="I33" i="69" s="1"/>
  <c r="I37" i="58"/>
  <c r="I45" i="58"/>
  <c r="I5" i="58"/>
  <c r="I13" i="58"/>
  <c r="I21" i="58"/>
  <c r="I29" i="58"/>
  <c r="I17" i="58"/>
  <c r="I41" i="58"/>
  <c r="I49" i="58"/>
  <c r="I9" i="58"/>
  <c r="I33" i="58"/>
  <c r="I25" i="58"/>
  <c r="D37" i="64"/>
  <c r="I37" i="64" s="1"/>
  <c r="D45" i="64"/>
  <c r="I45" i="64" s="1"/>
  <c r="D13" i="64"/>
  <c r="I13" i="64" s="1"/>
  <c r="D29" i="64"/>
  <c r="I29" i="64" s="1"/>
  <c r="D17" i="64"/>
  <c r="I17" i="64" s="1"/>
  <c r="D33" i="64"/>
  <c r="I33" i="64" s="1"/>
  <c r="D41" i="64"/>
  <c r="I41" i="64" s="1"/>
  <c r="I5" i="64"/>
  <c r="D9" i="64"/>
  <c r="I9" i="64" s="1"/>
  <c r="D25" i="64"/>
  <c r="I25" i="64" s="1"/>
  <c r="D49" i="64"/>
  <c r="I49" i="64" s="1"/>
  <c r="D21" i="64"/>
  <c r="I21" i="64" s="1"/>
  <c r="D37" i="71"/>
  <c r="I37" i="71" s="1"/>
  <c r="D45" i="71"/>
  <c r="I45" i="71" s="1"/>
  <c r="D41" i="71"/>
  <c r="I41" i="71" s="1"/>
  <c r="D49" i="71"/>
  <c r="I49" i="71" s="1"/>
  <c r="I5" i="71"/>
  <c r="D9" i="71"/>
  <c r="I9" i="71" s="1"/>
  <c r="D13" i="71"/>
  <c r="I13" i="71" s="1"/>
  <c r="D29" i="71"/>
  <c r="I29" i="71" s="1"/>
  <c r="D25" i="71"/>
  <c r="I25" i="71" s="1"/>
  <c r="D17" i="71"/>
  <c r="I17" i="71" s="1"/>
  <c r="I33" i="71"/>
  <c r="D21" i="71"/>
  <c r="I21" i="71" s="1"/>
  <c r="I5" i="61"/>
  <c r="D9" i="61"/>
  <c r="I9" i="61" s="1"/>
  <c r="D17" i="61"/>
  <c r="I17" i="61" s="1"/>
  <c r="D25" i="61"/>
  <c r="I25" i="61" s="1"/>
  <c r="I33" i="61"/>
  <c r="I37" i="61"/>
  <c r="I45" i="61"/>
  <c r="D29" i="61"/>
  <c r="I29" i="61" s="1"/>
  <c r="I49" i="61"/>
  <c r="D13" i="61"/>
  <c r="I13" i="61" s="1"/>
  <c r="D21" i="61"/>
  <c r="I21" i="61" s="1"/>
  <c r="I41" i="61"/>
  <c r="I5" i="72"/>
  <c r="D13" i="72"/>
  <c r="I13" i="72" s="1"/>
  <c r="D21" i="72"/>
  <c r="I21" i="72" s="1"/>
  <c r="D29" i="72"/>
  <c r="I29" i="72" s="1"/>
  <c r="D9" i="72"/>
  <c r="I9" i="72" s="1"/>
  <c r="D17" i="72"/>
  <c r="I17" i="72" s="1"/>
  <c r="D25" i="72"/>
  <c r="I25" i="72" s="1"/>
  <c r="I33" i="72"/>
  <c r="D37" i="72"/>
  <c r="I37" i="72" s="1"/>
  <c r="D41" i="72"/>
  <c r="I41" i="72" s="1"/>
  <c r="D45" i="72"/>
  <c r="I45" i="72" s="1"/>
  <c r="D49" i="72"/>
  <c r="I49" i="72" s="1"/>
  <c r="G69" i="22" l="1"/>
  <c r="G65" i="22"/>
  <c r="G61" i="22"/>
  <c r="G57" i="22"/>
  <c r="G53" i="22"/>
  <c r="G49" i="22"/>
  <c r="G45" i="22"/>
  <c r="G41" i="22"/>
  <c r="G37" i="22"/>
  <c r="G33" i="22"/>
  <c r="G29" i="22"/>
  <c r="G25" i="22"/>
  <c r="G21" i="22"/>
  <c r="G17" i="22"/>
  <c r="G13" i="22"/>
  <c r="G9" i="22"/>
  <c r="G21" i="30" l="1"/>
  <c r="G29" i="41"/>
  <c r="G29" i="26"/>
  <c r="G25" i="26"/>
  <c r="G21" i="26"/>
  <c r="G17" i="26"/>
  <c r="G13" i="26"/>
  <c r="G9" i="26"/>
  <c r="G29" i="25"/>
  <c r="G25" i="25"/>
  <c r="G21" i="25"/>
  <c r="G17" i="25"/>
  <c r="G13" i="25"/>
  <c r="G9" i="25"/>
  <c r="G29" i="23"/>
  <c r="G25" i="23"/>
  <c r="G21" i="23"/>
  <c r="G17" i="23"/>
  <c r="G13" i="23"/>
  <c r="G9" i="23"/>
  <c r="G29" i="28"/>
  <c r="G25" i="28"/>
  <c r="G21" i="28"/>
  <c r="G17" i="28"/>
  <c r="G13" i="28"/>
  <c r="G9" i="28"/>
  <c r="G29" i="29"/>
  <c r="G25" i="29"/>
  <c r="G21" i="29"/>
  <c r="G17" i="29"/>
  <c r="G13" i="29"/>
  <c r="G9" i="29"/>
  <c r="G29" i="31"/>
  <c r="G25" i="31"/>
  <c r="G21" i="31"/>
  <c r="G17" i="31"/>
  <c r="G13" i="31"/>
  <c r="G9" i="31"/>
  <c r="G29" i="30"/>
  <c r="G25" i="30"/>
  <c r="G17" i="30"/>
  <c r="G13" i="30"/>
  <c r="G9" i="30"/>
  <c r="G29" i="35"/>
  <c r="G25" i="35"/>
  <c r="G21" i="35"/>
  <c r="G17" i="35"/>
  <c r="G13" i="35"/>
  <c r="G9" i="35"/>
  <c r="G29" i="34"/>
  <c r="G25" i="34"/>
  <c r="G21" i="34"/>
  <c r="G17" i="34"/>
  <c r="G13" i="34"/>
  <c r="G9" i="34"/>
  <c r="G29" i="33"/>
  <c r="G25" i="33"/>
  <c r="G21" i="33"/>
  <c r="G17" i="33"/>
  <c r="G13" i="33"/>
  <c r="G9" i="33"/>
  <c r="G29" i="32"/>
  <c r="G25" i="32"/>
  <c r="G21" i="32"/>
  <c r="G17" i="32"/>
  <c r="G13" i="32"/>
  <c r="G9" i="32"/>
  <c r="G29" i="36"/>
  <c r="G25" i="36"/>
  <c r="G21" i="36"/>
  <c r="G17" i="36"/>
  <c r="G13" i="36"/>
  <c r="G9" i="36"/>
  <c r="G29" i="46"/>
  <c r="G25" i="46"/>
  <c r="G21" i="46"/>
  <c r="G17" i="46"/>
  <c r="G13" i="46"/>
  <c r="G9" i="46"/>
  <c r="G25" i="45"/>
  <c r="G21" i="45"/>
  <c r="G17" i="45"/>
  <c r="G13" i="45"/>
  <c r="G9" i="45"/>
  <c r="G29" i="44"/>
  <c r="G25" i="44"/>
  <c r="G21" i="44"/>
  <c r="G17" i="44"/>
  <c r="G13" i="44"/>
  <c r="G9" i="44"/>
  <c r="G29" i="43"/>
  <c r="G25" i="43"/>
  <c r="G21" i="43"/>
  <c r="G17" i="43"/>
  <c r="G13" i="43"/>
  <c r="G9" i="43"/>
  <c r="G29" i="42"/>
  <c r="G25" i="42"/>
  <c r="G21" i="42"/>
  <c r="G17" i="42"/>
  <c r="G13" i="42"/>
  <c r="G9" i="42"/>
  <c r="G25" i="41"/>
  <c r="G21" i="41"/>
  <c r="G17" i="41"/>
  <c r="G13" i="41"/>
  <c r="G9" i="41"/>
  <c r="G29" i="40"/>
  <c r="G25" i="40"/>
  <c r="G21" i="40"/>
  <c r="G17" i="40"/>
  <c r="G13" i="40"/>
  <c r="G9" i="40"/>
  <c r="G29" i="39"/>
  <c r="G25" i="39"/>
  <c r="G21" i="39"/>
  <c r="G17" i="39"/>
  <c r="G13" i="39"/>
  <c r="G9" i="39"/>
  <c r="G29" i="38"/>
  <c r="G25" i="38"/>
  <c r="G21" i="38"/>
  <c r="G17" i="38"/>
  <c r="G13" i="38"/>
  <c r="G9" i="38"/>
  <c r="G29" i="37"/>
  <c r="G25" i="37"/>
  <c r="G21" i="37"/>
  <c r="G17" i="37"/>
  <c r="G13" i="37"/>
  <c r="G9" i="37"/>
  <c r="G29" i="54"/>
  <c r="G25" i="54"/>
  <c r="G21" i="54"/>
  <c r="G17" i="54"/>
  <c r="G13" i="54"/>
  <c r="G9" i="54"/>
  <c r="G29" i="53"/>
  <c r="G25" i="53"/>
  <c r="G21" i="53"/>
  <c r="G17" i="53"/>
  <c r="G13" i="53"/>
  <c r="G9" i="53"/>
  <c r="G29" i="51"/>
  <c r="G25" i="51"/>
  <c r="G21" i="51"/>
  <c r="G17" i="51"/>
  <c r="G13" i="51"/>
  <c r="G9" i="51"/>
  <c r="G29" i="50"/>
  <c r="G25" i="50"/>
  <c r="G21" i="50"/>
  <c r="G17" i="50"/>
  <c r="G13" i="50"/>
  <c r="G9" i="50"/>
  <c r="G29" i="49"/>
  <c r="G25" i="49"/>
  <c r="G21" i="49"/>
  <c r="G17" i="49"/>
  <c r="G13" i="49"/>
  <c r="G9" i="49"/>
  <c r="G29" i="48"/>
  <c r="G25" i="48"/>
  <c r="G21" i="48"/>
  <c r="G17" i="48"/>
  <c r="G13" i="48"/>
  <c r="G9" i="48"/>
  <c r="G29" i="47"/>
  <c r="G25" i="47"/>
  <c r="G21" i="47"/>
  <c r="G17" i="47"/>
  <c r="G13" i="47"/>
  <c r="G9" i="47"/>
  <c r="G9" i="52"/>
  <c r="G13" i="52"/>
  <c r="G17" i="52"/>
  <c r="G21" i="52"/>
  <c r="G25" i="52"/>
  <c r="G29" i="52"/>
  <c r="F36" i="21" l="1"/>
  <c r="F32" i="21"/>
  <c r="D22" i="71" l="1"/>
  <c r="D22" i="63"/>
  <c r="D22" i="72"/>
  <c r="D22" i="68"/>
  <c r="D22" i="64"/>
  <c r="D22" i="69"/>
  <c r="D22" i="65"/>
  <c r="D22" i="62"/>
  <c r="D22" i="70"/>
  <c r="D22" i="67"/>
  <c r="D22" i="66"/>
  <c r="D22" i="60"/>
  <c r="D22" i="61"/>
  <c r="D22" i="59"/>
  <c r="D22" i="58"/>
  <c r="D6" i="67"/>
  <c r="D6" i="72"/>
  <c r="D6" i="71"/>
  <c r="D6" i="70"/>
  <c r="D6" i="69"/>
  <c r="D6" i="68"/>
  <c r="D6" i="66"/>
  <c r="D6" i="65"/>
  <c r="D6" i="64"/>
  <c r="D6" i="63"/>
  <c r="D6" i="62"/>
  <c r="D6" i="61"/>
  <c r="D6" i="58"/>
  <c r="D6" i="60"/>
  <c r="D6" i="59"/>
  <c r="D22" i="52"/>
  <c r="D30" i="52" s="1"/>
  <c r="D42" i="22"/>
  <c r="D22" i="26"/>
  <c r="D22" i="30"/>
  <c r="D22" i="32"/>
  <c r="D22" i="44"/>
  <c r="D22" i="37"/>
  <c r="D22" i="50"/>
  <c r="D22" i="48"/>
  <c r="D22" i="25"/>
  <c r="D22" i="28"/>
  <c r="D22" i="35"/>
  <c r="D22" i="36"/>
  <c r="D22" i="43"/>
  <c r="D22" i="40"/>
  <c r="D22" i="54"/>
  <c r="D22" i="47"/>
  <c r="D22" i="29"/>
  <c r="D22" i="34"/>
  <c r="D22" i="46"/>
  <c r="D22" i="42"/>
  <c r="D22" i="39"/>
  <c r="D22" i="53"/>
  <c r="D22" i="49"/>
  <c r="D22" i="23"/>
  <c r="D22" i="31"/>
  <c r="D22" i="33"/>
  <c r="D22" i="45"/>
  <c r="D22" i="41"/>
  <c r="D22" i="38"/>
  <c r="D22" i="51"/>
  <c r="D6" i="23"/>
  <c r="D34" i="23" s="1"/>
  <c r="I34" i="23" s="1"/>
  <c r="D6" i="39"/>
  <c r="D34" i="39" s="1"/>
  <c r="I34" i="39" s="1"/>
  <c r="D6" i="37"/>
  <c r="D34" i="37" s="1"/>
  <c r="I34" i="37" s="1"/>
  <c r="D6" i="53"/>
  <c r="D34" i="53" s="1"/>
  <c r="I34" i="53" s="1"/>
  <c r="D6" i="50"/>
  <c r="D34" i="50" s="1"/>
  <c r="I34" i="50" s="1"/>
  <c r="D6" i="47"/>
  <c r="D34" i="47" s="1"/>
  <c r="I34" i="47" s="1"/>
  <c r="D6" i="45"/>
  <c r="D34" i="45" s="1"/>
  <c r="I34" i="45" s="1"/>
  <c r="D6" i="43"/>
  <c r="D34" i="43" s="1"/>
  <c r="I34" i="43" s="1"/>
  <c r="D6" i="22"/>
  <c r="D54" i="22" s="1"/>
  <c r="I54" i="22" s="1"/>
  <c r="D6" i="25"/>
  <c r="D34" i="25" s="1"/>
  <c r="I34" i="25" s="1"/>
  <c r="D6" i="29"/>
  <c r="D34" i="29" s="1"/>
  <c r="I34" i="29" s="1"/>
  <c r="D6" i="30"/>
  <c r="D34" i="30" s="1"/>
  <c r="I34" i="30" s="1"/>
  <c r="D6" i="34"/>
  <c r="D34" i="34" s="1"/>
  <c r="I34" i="34" s="1"/>
  <c r="D6" i="32"/>
  <c r="D34" i="32" s="1"/>
  <c r="I34" i="32" s="1"/>
  <c r="D6" i="46"/>
  <c r="D34" i="46" s="1"/>
  <c r="I34" i="46" s="1"/>
  <c r="D6" i="44"/>
  <c r="D34" i="44" s="1"/>
  <c r="I34" i="44" s="1"/>
  <c r="D6" i="42"/>
  <c r="D6" i="40"/>
  <c r="D34" i="40" s="1"/>
  <c r="I34" i="40" s="1"/>
  <c r="D6" i="38"/>
  <c r="D34" i="38" s="1"/>
  <c r="I34" i="38" s="1"/>
  <c r="D6" i="54"/>
  <c r="D34" i="54" s="1"/>
  <c r="I34" i="54" s="1"/>
  <c r="D6" i="51"/>
  <c r="D34" i="51" s="1"/>
  <c r="I34" i="51" s="1"/>
  <c r="D6" i="48"/>
  <c r="D34" i="48" s="1"/>
  <c r="I34" i="48" s="1"/>
  <c r="D6" i="26"/>
  <c r="D34" i="26" s="1"/>
  <c r="I34" i="26" s="1"/>
  <c r="D6" i="28"/>
  <c r="D34" i="28" s="1"/>
  <c r="I34" i="28" s="1"/>
  <c r="D6" i="31"/>
  <c r="D34" i="31" s="1"/>
  <c r="I34" i="31" s="1"/>
  <c r="D6" i="35"/>
  <c r="D34" i="35" s="1"/>
  <c r="I34" i="35" s="1"/>
  <c r="D6" i="33"/>
  <c r="D34" i="33" s="1"/>
  <c r="I34" i="33" s="1"/>
  <c r="D6" i="36"/>
  <c r="D34" i="36" s="1"/>
  <c r="I34" i="36" s="1"/>
  <c r="D6" i="41"/>
  <c r="D34" i="41" s="1"/>
  <c r="I34" i="41" s="1"/>
  <c r="D6" i="49"/>
  <c r="D34" i="49" s="1"/>
  <c r="I34" i="49" s="1"/>
  <c r="D5" i="25"/>
  <c r="D33" i="25" s="1"/>
  <c r="I33" i="25" s="1"/>
  <c r="D5" i="23"/>
  <c r="D33" i="23" s="1"/>
  <c r="I33" i="23" s="1"/>
  <c r="D5" i="28"/>
  <c r="D33" i="28" s="1"/>
  <c r="I33" i="28" s="1"/>
  <c r="D5" i="35"/>
  <c r="D33" i="35" s="1"/>
  <c r="I33" i="35" s="1"/>
  <c r="D5" i="26"/>
  <c r="D33" i="26" s="1"/>
  <c r="I33" i="26" s="1"/>
  <c r="D5" i="30"/>
  <c r="D33" i="30" s="1"/>
  <c r="I33" i="30" s="1"/>
  <c r="D5" i="32"/>
  <c r="D33" i="32" s="1"/>
  <c r="I33" i="32" s="1"/>
  <c r="D5" i="39"/>
  <c r="D33" i="39" s="1"/>
  <c r="I33" i="39" s="1"/>
  <c r="D5" i="53"/>
  <c r="D33" i="53" s="1"/>
  <c r="I33" i="53" s="1"/>
  <c r="D5" i="22"/>
  <c r="D53" i="22" s="1"/>
  <c r="I53" i="22" s="1"/>
  <c r="D5" i="31"/>
  <c r="D33" i="31" s="1"/>
  <c r="I33" i="31" s="1"/>
  <c r="M34" i="31" s="1"/>
  <c r="D5" i="33"/>
  <c r="D33" i="33" s="1"/>
  <c r="I33" i="33" s="1"/>
  <c r="D5" i="45"/>
  <c r="D33" i="45" s="1"/>
  <c r="I33" i="45" s="1"/>
  <c r="M34" i="45" s="1"/>
  <c r="D5" i="43"/>
  <c r="D33" i="43" s="1"/>
  <c r="I33" i="43" s="1"/>
  <c r="M34" i="43" s="1"/>
  <c r="D5" i="41"/>
  <c r="D33" i="41" s="1"/>
  <c r="I33" i="41" s="1"/>
  <c r="M34" i="41" s="1"/>
  <c r="D5" i="40"/>
  <c r="D5" i="54"/>
  <c r="D33" i="54" s="1"/>
  <c r="I33" i="54" s="1"/>
  <c r="D5" i="47"/>
  <c r="D33" i="47" s="1"/>
  <c r="I33" i="47" s="1"/>
  <c r="D5" i="29"/>
  <c r="D33" i="29" s="1"/>
  <c r="I33" i="29" s="1"/>
  <c r="D5" i="34"/>
  <c r="D33" i="34" s="1"/>
  <c r="I33" i="34" s="1"/>
  <c r="D5" i="46"/>
  <c r="D33" i="46" s="1"/>
  <c r="I33" i="46" s="1"/>
  <c r="D5" i="44"/>
  <c r="D33" i="44" s="1"/>
  <c r="I33" i="44" s="1"/>
  <c r="M34" i="44" s="1"/>
  <c r="D5" i="42"/>
  <c r="D5" i="37"/>
  <c r="D33" i="37" s="1"/>
  <c r="I33" i="37" s="1"/>
  <c r="D5" i="50"/>
  <c r="D33" i="50" s="1"/>
  <c r="I33" i="50" s="1"/>
  <c r="D5" i="49"/>
  <c r="D33" i="49" s="1"/>
  <c r="I33" i="49" s="1"/>
  <c r="D5" i="48"/>
  <c r="D33" i="48" s="1"/>
  <c r="I33" i="48" s="1"/>
  <c r="D5" i="36"/>
  <c r="D33" i="36" s="1"/>
  <c r="I33" i="36" s="1"/>
  <c r="D5" i="38"/>
  <c r="D33" i="38" s="1"/>
  <c r="I33" i="38" s="1"/>
  <c r="D5" i="51"/>
  <c r="D33" i="51" s="1"/>
  <c r="I33" i="51" s="1"/>
  <c r="D6" i="52"/>
  <c r="D5" i="52"/>
  <c r="I22" i="60" l="1"/>
  <c r="M22" i="60" s="1"/>
  <c r="D26" i="60"/>
  <c r="I26" i="60" s="1"/>
  <c r="M26" i="60" s="1"/>
  <c r="D30" i="60"/>
  <c r="I30" i="60" s="1"/>
  <c r="M30" i="60" s="1"/>
  <c r="D30" i="62"/>
  <c r="I30" i="62" s="1"/>
  <c r="M30" i="62" s="1"/>
  <c r="D26" i="62"/>
  <c r="I26" i="62" s="1"/>
  <c r="M26" i="62" s="1"/>
  <c r="I22" i="62"/>
  <c r="M22" i="62" s="1"/>
  <c r="I22" i="68"/>
  <c r="M22" i="68" s="1"/>
  <c r="D30" i="68"/>
  <c r="I30" i="68" s="1"/>
  <c r="M30" i="68" s="1"/>
  <c r="D26" i="68"/>
  <c r="I26" i="68" s="1"/>
  <c r="M26" i="68" s="1"/>
  <c r="D26" i="58"/>
  <c r="I26" i="58" s="1"/>
  <c r="M26" i="58" s="1"/>
  <c r="D30" i="58"/>
  <c r="I30" i="58" s="1"/>
  <c r="M30" i="58" s="1"/>
  <c r="I22" i="58"/>
  <c r="M22" i="58" s="1"/>
  <c r="D26" i="66"/>
  <c r="I26" i="66" s="1"/>
  <c r="M26" i="66" s="1"/>
  <c r="D30" i="66"/>
  <c r="I30" i="66" s="1"/>
  <c r="M30" i="66" s="1"/>
  <c r="I22" i="66"/>
  <c r="M22" i="66" s="1"/>
  <c r="I22" i="65"/>
  <c r="M22" i="65" s="1"/>
  <c r="D30" i="65"/>
  <c r="I30" i="65" s="1"/>
  <c r="M30" i="65" s="1"/>
  <c r="D26" i="65"/>
  <c r="I26" i="65" s="1"/>
  <c r="M26" i="65" s="1"/>
  <c r="D26" i="72"/>
  <c r="I26" i="72" s="1"/>
  <c r="M26" i="72" s="1"/>
  <c r="I22" i="72"/>
  <c r="M22" i="72" s="1"/>
  <c r="D30" i="72"/>
  <c r="I30" i="72" s="1"/>
  <c r="M30" i="72" s="1"/>
  <c r="D30" i="59"/>
  <c r="I30" i="59" s="1"/>
  <c r="M30" i="59" s="1"/>
  <c r="I22" i="59"/>
  <c r="M22" i="59" s="1"/>
  <c r="D26" i="59"/>
  <c r="I26" i="59" s="1"/>
  <c r="M26" i="59" s="1"/>
  <c r="D26" i="67"/>
  <c r="I26" i="67" s="1"/>
  <c r="M26" i="67" s="1"/>
  <c r="D30" i="67"/>
  <c r="I30" i="67" s="1"/>
  <c r="M30" i="67" s="1"/>
  <c r="I22" i="67"/>
  <c r="M22" i="67" s="1"/>
  <c r="I22" i="69"/>
  <c r="M22" i="69" s="1"/>
  <c r="D26" i="69"/>
  <c r="I26" i="69" s="1"/>
  <c r="M26" i="69" s="1"/>
  <c r="D30" i="69"/>
  <c r="I30" i="69" s="1"/>
  <c r="M30" i="69" s="1"/>
  <c r="D26" i="63"/>
  <c r="I26" i="63" s="1"/>
  <c r="M26" i="63" s="1"/>
  <c r="I22" i="63"/>
  <c r="M22" i="63" s="1"/>
  <c r="D30" i="63"/>
  <c r="I30" i="63" s="1"/>
  <c r="M30" i="63" s="1"/>
  <c r="D30" i="61"/>
  <c r="I30" i="61" s="1"/>
  <c r="M30" i="61" s="1"/>
  <c r="I22" i="61"/>
  <c r="M22" i="61" s="1"/>
  <c r="D26" i="61"/>
  <c r="I26" i="61" s="1"/>
  <c r="M26" i="61" s="1"/>
  <c r="I22" i="70"/>
  <c r="M22" i="70" s="1"/>
  <c r="D26" i="70"/>
  <c r="I26" i="70" s="1"/>
  <c r="M26" i="70" s="1"/>
  <c r="D30" i="70"/>
  <c r="I30" i="70" s="1"/>
  <c r="M30" i="70" s="1"/>
  <c r="I22" i="64"/>
  <c r="M22" i="64" s="1"/>
  <c r="D30" i="64"/>
  <c r="I30" i="64" s="1"/>
  <c r="M30" i="64" s="1"/>
  <c r="D26" i="64"/>
  <c r="I26" i="64" s="1"/>
  <c r="M26" i="64" s="1"/>
  <c r="I22" i="71"/>
  <c r="M22" i="71" s="1"/>
  <c r="D26" i="71"/>
  <c r="I26" i="71" s="1"/>
  <c r="M26" i="71" s="1"/>
  <c r="D30" i="71"/>
  <c r="I30" i="71" s="1"/>
  <c r="M30" i="71" s="1"/>
  <c r="M34" i="39"/>
  <c r="D46" i="60"/>
  <c r="I46" i="60" s="1"/>
  <c r="M46" i="60" s="1"/>
  <c r="D34" i="60"/>
  <c r="I34" i="60" s="1"/>
  <c r="M34" i="60" s="1"/>
  <c r="D50" i="60"/>
  <c r="I50" i="60" s="1"/>
  <c r="M50" i="60" s="1"/>
  <c r="D42" i="60"/>
  <c r="I42" i="60" s="1"/>
  <c r="M42" i="60" s="1"/>
  <c r="D38" i="60"/>
  <c r="I38" i="60" s="1"/>
  <c r="M38" i="60" s="1"/>
  <c r="D10" i="60"/>
  <c r="I10" i="60" s="1"/>
  <c r="M10" i="60" s="1"/>
  <c r="I6" i="60"/>
  <c r="M6" i="60" s="1"/>
  <c r="D18" i="60"/>
  <c r="I18" i="60" s="1"/>
  <c r="M18" i="60" s="1"/>
  <c r="D14" i="60"/>
  <c r="I14" i="60" s="1"/>
  <c r="M14" i="60" s="1"/>
  <c r="D38" i="63"/>
  <c r="I38" i="63" s="1"/>
  <c r="M38" i="63" s="1"/>
  <c r="D42" i="63"/>
  <c r="I42" i="63" s="1"/>
  <c r="M42" i="63" s="1"/>
  <c r="D50" i="63"/>
  <c r="I50" i="63" s="1"/>
  <c r="M50" i="63" s="1"/>
  <c r="D14" i="63"/>
  <c r="I14" i="63" s="1"/>
  <c r="M14" i="63" s="1"/>
  <c r="D46" i="63"/>
  <c r="I46" i="63" s="1"/>
  <c r="M46" i="63" s="1"/>
  <c r="D18" i="63"/>
  <c r="I18" i="63" s="1"/>
  <c r="M18" i="63" s="1"/>
  <c r="D10" i="63"/>
  <c r="I10" i="63" s="1"/>
  <c r="M10" i="63" s="1"/>
  <c r="I6" i="63"/>
  <c r="M6" i="63" s="1"/>
  <c r="D34" i="63"/>
  <c r="I34" i="63" s="1"/>
  <c r="M34" i="63" s="1"/>
  <c r="I6" i="72"/>
  <c r="M6" i="72" s="1"/>
  <c r="D10" i="72"/>
  <c r="I10" i="72" s="1"/>
  <c r="M10" i="72" s="1"/>
  <c r="D46" i="72"/>
  <c r="I46" i="72" s="1"/>
  <c r="M46" i="72" s="1"/>
  <c r="D50" i="72"/>
  <c r="I50" i="72" s="1"/>
  <c r="M50" i="72" s="1"/>
  <c r="D34" i="72"/>
  <c r="I34" i="72" s="1"/>
  <c r="M34" i="72" s="1"/>
  <c r="D38" i="72"/>
  <c r="I38" i="72" s="1"/>
  <c r="M38" i="72" s="1"/>
  <c r="D18" i="72"/>
  <c r="I18" i="72" s="1"/>
  <c r="M18" i="72" s="1"/>
  <c r="D42" i="72"/>
  <c r="I42" i="72" s="1"/>
  <c r="M42" i="72" s="1"/>
  <c r="D14" i="72"/>
  <c r="I14" i="72" s="1"/>
  <c r="M14" i="72" s="1"/>
  <c r="D46" i="61"/>
  <c r="I46" i="61" s="1"/>
  <c r="M46" i="61" s="1"/>
  <c r="D34" i="61"/>
  <c r="I34" i="61" s="1"/>
  <c r="M34" i="61" s="1"/>
  <c r="D50" i="61"/>
  <c r="I50" i="61" s="1"/>
  <c r="M50" i="61" s="1"/>
  <c r="D42" i="61"/>
  <c r="I42" i="61" s="1"/>
  <c r="M42" i="61" s="1"/>
  <c r="D38" i="61"/>
  <c r="I38" i="61" s="1"/>
  <c r="M38" i="61" s="1"/>
  <c r="D18" i="61"/>
  <c r="I18" i="61" s="1"/>
  <c r="M18" i="61" s="1"/>
  <c r="D10" i="61"/>
  <c r="I10" i="61" s="1"/>
  <c r="M10" i="61" s="1"/>
  <c r="D14" i="61"/>
  <c r="I14" i="61" s="1"/>
  <c r="M14" i="61" s="1"/>
  <c r="I6" i="61"/>
  <c r="M6" i="61" s="1"/>
  <c r="D50" i="65"/>
  <c r="I50" i="65" s="1"/>
  <c r="M50" i="65" s="1"/>
  <c r="D42" i="65"/>
  <c r="I42" i="65" s="1"/>
  <c r="M42" i="65" s="1"/>
  <c r="D38" i="65"/>
  <c r="I38" i="65" s="1"/>
  <c r="M38" i="65" s="1"/>
  <c r="D46" i="65"/>
  <c r="I46" i="65" s="1"/>
  <c r="M46" i="65" s="1"/>
  <c r="I6" i="65"/>
  <c r="M6" i="65" s="1"/>
  <c r="D14" i="65"/>
  <c r="I14" i="65" s="1"/>
  <c r="M14" i="65" s="1"/>
  <c r="D18" i="65"/>
  <c r="I18" i="65" s="1"/>
  <c r="M18" i="65" s="1"/>
  <c r="D10" i="65"/>
  <c r="I10" i="65" s="1"/>
  <c r="M10" i="65" s="1"/>
  <c r="D34" i="65"/>
  <c r="I34" i="65" s="1"/>
  <c r="M34" i="65" s="1"/>
  <c r="I6" i="70"/>
  <c r="M6" i="70" s="1"/>
  <c r="D42" i="70"/>
  <c r="I42" i="70" s="1"/>
  <c r="M42" i="70" s="1"/>
  <c r="D10" i="70"/>
  <c r="I10" i="70" s="1"/>
  <c r="M10" i="70" s="1"/>
  <c r="D14" i="70"/>
  <c r="I14" i="70" s="1"/>
  <c r="M14" i="70" s="1"/>
  <c r="D34" i="70"/>
  <c r="I34" i="70" s="1"/>
  <c r="M34" i="70" s="1"/>
  <c r="D38" i="70"/>
  <c r="I38" i="70" s="1"/>
  <c r="M38" i="70" s="1"/>
  <c r="D50" i="70"/>
  <c r="I50" i="70" s="1"/>
  <c r="M50" i="70" s="1"/>
  <c r="D46" i="70"/>
  <c r="I46" i="70" s="1"/>
  <c r="M46" i="70" s="1"/>
  <c r="D18" i="70"/>
  <c r="I18" i="70" s="1"/>
  <c r="M18" i="70" s="1"/>
  <c r="D34" i="59"/>
  <c r="I34" i="59" s="1"/>
  <c r="M34" i="59" s="1"/>
  <c r="D42" i="59"/>
  <c r="I42" i="59" s="1"/>
  <c r="M42" i="59" s="1"/>
  <c r="I6" i="59"/>
  <c r="M6" i="59" s="1"/>
  <c r="D14" i="59"/>
  <c r="I14" i="59" s="1"/>
  <c r="M14" i="59" s="1"/>
  <c r="D50" i="59"/>
  <c r="I50" i="59" s="1"/>
  <c r="M50" i="59" s="1"/>
  <c r="D46" i="59"/>
  <c r="I46" i="59" s="1"/>
  <c r="M46" i="59" s="1"/>
  <c r="D10" i="59"/>
  <c r="I10" i="59" s="1"/>
  <c r="M10" i="59" s="1"/>
  <c r="D18" i="59"/>
  <c r="I18" i="59" s="1"/>
  <c r="M18" i="59" s="1"/>
  <c r="D38" i="59"/>
  <c r="I38" i="59" s="1"/>
  <c r="M38" i="59" s="1"/>
  <c r="D38" i="62"/>
  <c r="I38" i="62" s="1"/>
  <c r="M38" i="62" s="1"/>
  <c r="D50" i="62"/>
  <c r="I50" i="62" s="1"/>
  <c r="M50" i="62" s="1"/>
  <c r="D34" i="62"/>
  <c r="I34" i="62" s="1"/>
  <c r="M34" i="62" s="1"/>
  <c r="D46" i="62"/>
  <c r="I46" i="62" s="1"/>
  <c r="M46" i="62" s="1"/>
  <c r="D42" i="62"/>
  <c r="I42" i="62" s="1"/>
  <c r="M42" i="62" s="1"/>
  <c r="D18" i="62"/>
  <c r="I18" i="62" s="1"/>
  <c r="M18" i="62" s="1"/>
  <c r="I6" i="62"/>
  <c r="M6" i="62" s="1"/>
  <c r="D10" i="62"/>
  <c r="I10" i="62" s="1"/>
  <c r="M10" i="62" s="1"/>
  <c r="D14" i="62"/>
  <c r="I14" i="62" s="1"/>
  <c r="M14" i="62" s="1"/>
  <c r="D34" i="66"/>
  <c r="I34" i="66" s="1"/>
  <c r="M34" i="66" s="1"/>
  <c r="D18" i="66"/>
  <c r="I18" i="66" s="1"/>
  <c r="M18" i="66" s="1"/>
  <c r="I6" i="66"/>
  <c r="M6" i="66" s="1"/>
  <c r="D46" i="66"/>
  <c r="I46" i="66" s="1"/>
  <c r="M46" i="66" s="1"/>
  <c r="D10" i="66"/>
  <c r="I10" i="66" s="1"/>
  <c r="M10" i="66" s="1"/>
  <c r="D50" i="66"/>
  <c r="I50" i="66" s="1"/>
  <c r="M50" i="66" s="1"/>
  <c r="D14" i="66"/>
  <c r="I14" i="66" s="1"/>
  <c r="M14" i="66" s="1"/>
  <c r="D42" i="66"/>
  <c r="I42" i="66" s="1"/>
  <c r="M42" i="66" s="1"/>
  <c r="D38" i="66"/>
  <c r="I38" i="66" s="1"/>
  <c r="M38" i="66" s="1"/>
  <c r="D18" i="71"/>
  <c r="I18" i="71" s="1"/>
  <c r="M18" i="71" s="1"/>
  <c r="D42" i="71"/>
  <c r="I42" i="71" s="1"/>
  <c r="M42" i="71" s="1"/>
  <c r="D14" i="71"/>
  <c r="I14" i="71" s="1"/>
  <c r="M14" i="71" s="1"/>
  <c r="D46" i="71"/>
  <c r="I46" i="71" s="1"/>
  <c r="M46" i="71" s="1"/>
  <c r="D10" i="71"/>
  <c r="I10" i="71" s="1"/>
  <c r="M10" i="71" s="1"/>
  <c r="I6" i="71"/>
  <c r="M6" i="71" s="1"/>
  <c r="D38" i="71"/>
  <c r="I38" i="71" s="1"/>
  <c r="M38" i="71" s="1"/>
  <c r="D34" i="71"/>
  <c r="I34" i="71" s="1"/>
  <c r="M34" i="71" s="1"/>
  <c r="D50" i="71"/>
  <c r="I50" i="71" s="1"/>
  <c r="M50" i="71" s="1"/>
  <c r="D50" i="68"/>
  <c r="I50" i="68" s="1"/>
  <c r="M50" i="68" s="1"/>
  <c r="D38" i="68"/>
  <c r="I38" i="68" s="1"/>
  <c r="M38" i="68" s="1"/>
  <c r="D18" i="68"/>
  <c r="I18" i="68" s="1"/>
  <c r="M18" i="68" s="1"/>
  <c r="D46" i="68"/>
  <c r="I46" i="68" s="1"/>
  <c r="M46" i="68" s="1"/>
  <c r="D14" i="68"/>
  <c r="I14" i="68" s="1"/>
  <c r="M14" i="68" s="1"/>
  <c r="D10" i="68"/>
  <c r="I10" i="68" s="1"/>
  <c r="M10" i="68" s="1"/>
  <c r="D42" i="68"/>
  <c r="I42" i="68" s="1"/>
  <c r="M42" i="68" s="1"/>
  <c r="D34" i="68"/>
  <c r="I34" i="68" s="1"/>
  <c r="M34" i="68" s="1"/>
  <c r="I6" i="68"/>
  <c r="M6" i="68" s="1"/>
  <c r="D46" i="58"/>
  <c r="I46" i="58" s="1"/>
  <c r="M46" i="58" s="1"/>
  <c r="D50" i="58"/>
  <c r="I50" i="58" s="1"/>
  <c r="M50" i="58" s="1"/>
  <c r="D42" i="58"/>
  <c r="I42" i="58" s="1"/>
  <c r="M42" i="58" s="1"/>
  <c r="D38" i="58"/>
  <c r="I38" i="58" s="1"/>
  <c r="M38" i="58" s="1"/>
  <c r="D10" i="58"/>
  <c r="I10" i="58" s="1"/>
  <c r="M10" i="58" s="1"/>
  <c r="D14" i="58"/>
  <c r="I14" i="58" s="1"/>
  <c r="M14" i="58" s="1"/>
  <c r="D34" i="58"/>
  <c r="I34" i="58" s="1"/>
  <c r="M34" i="58" s="1"/>
  <c r="D18" i="58"/>
  <c r="I18" i="58" s="1"/>
  <c r="M18" i="58" s="1"/>
  <c r="I6" i="58"/>
  <c r="M6" i="58" s="1"/>
  <c r="D14" i="64"/>
  <c r="I14" i="64" s="1"/>
  <c r="M14" i="64" s="1"/>
  <c r="I6" i="64"/>
  <c r="M6" i="64" s="1"/>
  <c r="D10" i="64"/>
  <c r="I10" i="64" s="1"/>
  <c r="M10" i="64" s="1"/>
  <c r="D38" i="64"/>
  <c r="I38" i="64" s="1"/>
  <c r="M38" i="64" s="1"/>
  <c r="D50" i="64"/>
  <c r="I50" i="64" s="1"/>
  <c r="M50" i="64" s="1"/>
  <c r="D18" i="64"/>
  <c r="I18" i="64" s="1"/>
  <c r="M18" i="64" s="1"/>
  <c r="D34" i="64"/>
  <c r="I34" i="64" s="1"/>
  <c r="M34" i="64" s="1"/>
  <c r="D46" i="64"/>
  <c r="I46" i="64" s="1"/>
  <c r="M46" i="64" s="1"/>
  <c r="D42" i="64"/>
  <c r="I42" i="64" s="1"/>
  <c r="M42" i="64" s="1"/>
  <c r="D10" i="69"/>
  <c r="I10" i="69" s="1"/>
  <c r="M10" i="69" s="1"/>
  <c r="D50" i="69"/>
  <c r="I50" i="69" s="1"/>
  <c r="M50" i="69" s="1"/>
  <c r="D46" i="69"/>
  <c r="I46" i="69" s="1"/>
  <c r="M46" i="69" s="1"/>
  <c r="D38" i="69"/>
  <c r="I38" i="69" s="1"/>
  <c r="M38" i="69" s="1"/>
  <c r="D42" i="69"/>
  <c r="I42" i="69" s="1"/>
  <c r="M42" i="69" s="1"/>
  <c r="D18" i="69"/>
  <c r="I18" i="69" s="1"/>
  <c r="M18" i="69" s="1"/>
  <c r="I6" i="69"/>
  <c r="M6" i="69" s="1"/>
  <c r="D14" i="69"/>
  <c r="I14" i="69" s="1"/>
  <c r="M14" i="69" s="1"/>
  <c r="D34" i="69"/>
  <c r="I34" i="69" s="1"/>
  <c r="M34" i="69" s="1"/>
  <c r="D46" i="67"/>
  <c r="I46" i="67" s="1"/>
  <c r="M46" i="67" s="1"/>
  <c r="D18" i="67"/>
  <c r="I18" i="67" s="1"/>
  <c r="M18" i="67" s="1"/>
  <c r="I6" i="67"/>
  <c r="M6" i="67" s="1"/>
  <c r="D10" i="67"/>
  <c r="I10" i="67" s="1"/>
  <c r="M10" i="67" s="1"/>
  <c r="D14" i="67"/>
  <c r="I14" i="67" s="1"/>
  <c r="M14" i="67" s="1"/>
  <c r="D34" i="67"/>
  <c r="I34" i="67" s="1"/>
  <c r="M34" i="67" s="1"/>
  <c r="D42" i="67"/>
  <c r="I42" i="67" s="1"/>
  <c r="M42" i="67" s="1"/>
  <c r="D50" i="67"/>
  <c r="I50" i="67" s="1"/>
  <c r="M50" i="67" s="1"/>
  <c r="D38" i="67"/>
  <c r="I38" i="67" s="1"/>
  <c r="M38" i="67" s="1"/>
  <c r="M34" i="26"/>
  <c r="M34" i="28"/>
  <c r="M34" i="30"/>
  <c r="M34" i="35"/>
  <c r="M34" i="46"/>
  <c r="M34" i="47"/>
  <c r="M34" i="25"/>
  <c r="M34" i="48"/>
  <c r="M34" i="29"/>
  <c r="M34" i="32"/>
  <c r="M34" i="38"/>
  <c r="M34" i="49"/>
  <c r="M34" i="51"/>
  <c r="M54" i="22"/>
  <c r="M34" i="23"/>
  <c r="M34" i="50"/>
  <c r="M34" i="54"/>
  <c r="M34" i="53"/>
  <c r="M34" i="36"/>
  <c r="M34" i="37"/>
  <c r="M34" i="34"/>
  <c r="M34" i="33"/>
  <c r="D37" i="40"/>
  <c r="I37" i="40" s="1"/>
  <c r="D33" i="40"/>
  <c r="I33" i="40" s="1"/>
  <c r="M34" i="40" s="1"/>
  <c r="D66" i="22"/>
  <c r="I66" i="22" s="1"/>
  <c r="D62" i="22"/>
  <c r="I62" i="22" s="1"/>
  <c r="D58" i="22"/>
  <c r="I58" i="22" s="1"/>
  <c r="D70" i="22"/>
  <c r="I70" i="22" s="1"/>
  <c r="D57" i="22"/>
  <c r="I57" i="22" s="1"/>
  <c r="D69" i="22"/>
  <c r="I69" i="22" s="1"/>
  <c r="D65" i="22"/>
  <c r="I65" i="22" s="1"/>
  <c r="D61" i="22"/>
  <c r="I61" i="22" s="1"/>
  <c r="D45" i="26"/>
  <c r="I45" i="26" s="1"/>
  <c r="D37" i="26"/>
  <c r="I37" i="26" s="1"/>
  <c r="D49" i="26"/>
  <c r="I49" i="26" s="1"/>
  <c r="D41" i="26"/>
  <c r="I41" i="26" s="1"/>
  <c r="D50" i="26"/>
  <c r="I50" i="26" s="1"/>
  <c r="D42" i="26"/>
  <c r="I42" i="26" s="1"/>
  <c r="D46" i="26"/>
  <c r="I46" i="26" s="1"/>
  <c r="D38" i="26"/>
  <c r="I38" i="26" s="1"/>
  <c r="D45" i="25"/>
  <c r="I45" i="25" s="1"/>
  <c r="D37" i="25"/>
  <c r="I37" i="25" s="1"/>
  <c r="D49" i="25"/>
  <c r="I49" i="25" s="1"/>
  <c r="D41" i="25"/>
  <c r="I41" i="25" s="1"/>
  <c r="D50" i="25"/>
  <c r="I50" i="25" s="1"/>
  <c r="D46" i="25"/>
  <c r="I46" i="25" s="1"/>
  <c r="D38" i="25"/>
  <c r="I38" i="25" s="1"/>
  <c r="D42" i="25"/>
  <c r="I42" i="25" s="1"/>
  <c r="D50" i="23"/>
  <c r="I50" i="23" s="1"/>
  <c r="D42" i="23"/>
  <c r="I42" i="23" s="1"/>
  <c r="D46" i="23"/>
  <c r="I46" i="23" s="1"/>
  <c r="D38" i="23"/>
  <c r="I38" i="23" s="1"/>
  <c r="D45" i="23"/>
  <c r="I45" i="23" s="1"/>
  <c r="D37" i="23"/>
  <c r="I37" i="23" s="1"/>
  <c r="D49" i="23"/>
  <c r="I49" i="23" s="1"/>
  <c r="D41" i="23"/>
  <c r="I41" i="23" s="1"/>
  <c r="D45" i="28"/>
  <c r="I45" i="28" s="1"/>
  <c r="D37" i="28"/>
  <c r="I37" i="28" s="1"/>
  <c r="D49" i="28"/>
  <c r="I49" i="28" s="1"/>
  <c r="D41" i="28"/>
  <c r="I41" i="28" s="1"/>
  <c r="D50" i="28"/>
  <c r="I50" i="28" s="1"/>
  <c r="D42" i="28"/>
  <c r="I42" i="28" s="1"/>
  <c r="D46" i="28"/>
  <c r="I46" i="28" s="1"/>
  <c r="D38" i="28"/>
  <c r="I38" i="28" s="1"/>
  <c r="D45" i="29"/>
  <c r="I45" i="29" s="1"/>
  <c r="D37" i="29"/>
  <c r="I37" i="29" s="1"/>
  <c r="D49" i="29"/>
  <c r="I49" i="29" s="1"/>
  <c r="D41" i="29"/>
  <c r="I41" i="29" s="1"/>
  <c r="D50" i="29"/>
  <c r="I50" i="29" s="1"/>
  <c r="D42" i="29"/>
  <c r="I42" i="29" s="1"/>
  <c r="D46" i="29"/>
  <c r="I46" i="29" s="1"/>
  <c r="D38" i="29"/>
  <c r="I38" i="29" s="1"/>
  <c r="D45" i="31"/>
  <c r="I45" i="31" s="1"/>
  <c r="D37" i="31"/>
  <c r="I37" i="31" s="1"/>
  <c r="D49" i="31"/>
  <c r="I49" i="31" s="1"/>
  <c r="D41" i="31"/>
  <c r="I41" i="31" s="1"/>
  <c r="D50" i="31"/>
  <c r="I50" i="31" s="1"/>
  <c r="D42" i="31"/>
  <c r="I42" i="31" s="1"/>
  <c r="D46" i="31"/>
  <c r="I46" i="31" s="1"/>
  <c r="D38" i="31"/>
  <c r="I38" i="31" s="1"/>
  <c r="D45" i="30"/>
  <c r="I45" i="30" s="1"/>
  <c r="D37" i="30"/>
  <c r="I37" i="30" s="1"/>
  <c r="D49" i="30"/>
  <c r="I49" i="30" s="1"/>
  <c r="D41" i="30"/>
  <c r="I41" i="30" s="1"/>
  <c r="D46" i="30"/>
  <c r="I46" i="30" s="1"/>
  <c r="D38" i="30"/>
  <c r="I38" i="30" s="1"/>
  <c r="D50" i="30"/>
  <c r="I50" i="30" s="1"/>
  <c r="D42" i="30"/>
  <c r="I42" i="30" s="1"/>
  <c r="D45" i="35"/>
  <c r="I45" i="35" s="1"/>
  <c r="D37" i="35"/>
  <c r="I37" i="35" s="1"/>
  <c r="D49" i="35"/>
  <c r="I49" i="35" s="1"/>
  <c r="D41" i="35"/>
  <c r="I41" i="35" s="1"/>
  <c r="D50" i="35"/>
  <c r="I50" i="35" s="1"/>
  <c r="D46" i="35"/>
  <c r="I46" i="35" s="1"/>
  <c r="D38" i="35"/>
  <c r="I38" i="35" s="1"/>
  <c r="D42" i="35"/>
  <c r="I42" i="35" s="1"/>
  <c r="D45" i="34"/>
  <c r="I45" i="34" s="1"/>
  <c r="D37" i="34"/>
  <c r="I37" i="34" s="1"/>
  <c r="D49" i="34"/>
  <c r="I49" i="34" s="1"/>
  <c r="D41" i="34"/>
  <c r="I41" i="34" s="1"/>
  <c r="D50" i="34"/>
  <c r="I50" i="34" s="1"/>
  <c r="D42" i="34"/>
  <c r="I42" i="34" s="1"/>
  <c r="D46" i="34"/>
  <c r="I46" i="34" s="1"/>
  <c r="D38" i="34"/>
  <c r="I38" i="34" s="1"/>
  <c r="D46" i="33"/>
  <c r="I46" i="33" s="1"/>
  <c r="D38" i="33"/>
  <c r="I38" i="33" s="1"/>
  <c r="D50" i="33"/>
  <c r="I50" i="33" s="1"/>
  <c r="D42" i="33"/>
  <c r="I42" i="33" s="1"/>
  <c r="D45" i="33"/>
  <c r="I45" i="33" s="1"/>
  <c r="D37" i="33"/>
  <c r="I37" i="33" s="1"/>
  <c r="D49" i="33"/>
  <c r="I49" i="33" s="1"/>
  <c r="D41" i="33"/>
  <c r="I41" i="33" s="1"/>
  <c r="D45" i="32"/>
  <c r="I45" i="32" s="1"/>
  <c r="D37" i="32"/>
  <c r="I37" i="32" s="1"/>
  <c r="D49" i="32"/>
  <c r="I49" i="32" s="1"/>
  <c r="D41" i="32"/>
  <c r="I41" i="32" s="1"/>
  <c r="D46" i="32"/>
  <c r="I46" i="32" s="1"/>
  <c r="D38" i="32"/>
  <c r="I38" i="32" s="1"/>
  <c r="D50" i="32"/>
  <c r="I50" i="32" s="1"/>
  <c r="D42" i="32"/>
  <c r="I42" i="32" s="1"/>
  <c r="D46" i="36"/>
  <c r="I46" i="36" s="1"/>
  <c r="D38" i="36"/>
  <c r="I38" i="36" s="1"/>
  <c r="D50" i="36"/>
  <c r="I50" i="36" s="1"/>
  <c r="D42" i="36"/>
  <c r="I42" i="36" s="1"/>
  <c r="D45" i="36"/>
  <c r="I45" i="36" s="1"/>
  <c r="D37" i="36"/>
  <c r="I37" i="36" s="1"/>
  <c r="D49" i="36"/>
  <c r="I49" i="36" s="1"/>
  <c r="D41" i="36"/>
  <c r="I41" i="36" s="1"/>
  <c r="D49" i="46"/>
  <c r="I49" i="46" s="1"/>
  <c r="D41" i="46"/>
  <c r="I41" i="46" s="1"/>
  <c r="D45" i="46"/>
  <c r="I45" i="46" s="1"/>
  <c r="D37" i="46"/>
  <c r="I37" i="46" s="1"/>
  <c r="D46" i="46"/>
  <c r="I46" i="46" s="1"/>
  <c r="D38" i="46"/>
  <c r="I38" i="46" s="1"/>
  <c r="D50" i="46"/>
  <c r="I50" i="46" s="1"/>
  <c r="D42" i="46"/>
  <c r="I42" i="46" s="1"/>
  <c r="D45" i="45"/>
  <c r="I45" i="45" s="1"/>
  <c r="D37" i="45"/>
  <c r="I37" i="45" s="1"/>
  <c r="D49" i="45"/>
  <c r="I49" i="45" s="1"/>
  <c r="D41" i="45"/>
  <c r="I41" i="45" s="1"/>
  <c r="D46" i="45"/>
  <c r="I46" i="45" s="1"/>
  <c r="D38" i="45"/>
  <c r="I38" i="45" s="1"/>
  <c r="D50" i="45"/>
  <c r="I50" i="45" s="1"/>
  <c r="D42" i="45"/>
  <c r="I42" i="45" s="1"/>
  <c r="D45" i="42"/>
  <c r="I45" i="42" s="1"/>
  <c r="D49" i="42"/>
  <c r="I49" i="42" s="1"/>
  <c r="D37" i="42"/>
  <c r="I37" i="42" s="1"/>
  <c r="D33" i="42"/>
  <c r="I33" i="42" s="1"/>
  <c r="D41" i="42"/>
  <c r="I41" i="42" s="1"/>
  <c r="D38" i="42"/>
  <c r="I38" i="42" s="1"/>
  <c r="D42" i="42"/>
  <c r="I42" i="42" s="1"/>
  <c r="D34" i="42"/>
  <c r="I34" i="42" s="1"/>
  <c r="D46" i="42"/>
  <c r="I46" i="42" s="1"/>
  <c r="D50" i="42"/>
  <c r="I50" i="42" s="1"/>
  <c r="D45" i="44"/>
  <c r="I45" i="44" s="1"/>
  <c r="D37" i="44"/>
  <c r="I37" i="44" s="1"/>
  <c r="D49" i="44"/>
  <c r="I49" i="44" s="1"/>
  <c r="D41" i="44"/>
  <c r="I41" i="44" s="1"/>
  <c r="D46" i="44"/>
  <c r="I46" i="44" s="1"/>
  <c r="D38" i="44"/>
  <c r="I38" i="44" s="1"/>
  <c r="D50" i="44"/>
  <c r="I50" i="44" s="1"/>
  <c r="D42" i="44"/>
  <c r="I42" i="44" s="1"/>
  <c r="D45" i="43"/>
  <c r="I45" i="43" s="1"/>
  <c r="D37" i="43"/>
  <c r="I37" i="43" s="1"/>
  <c r="D49" i="43"/>
  <c r="I49" i="43" s="1"/>
  <c r="D41" i="43"/>
  <c r="I41" i="43" s="1"/>
  <c r="D46" i="43"/>
  <c r="I46" i="43" s="1"/>
  <c r="D38" i="43"/>
  <c r="I38" i="43" s="1"/>
  <c r="D50" i="43"/>
  <c r="I50" i="43" s="1"/>
  <c r="D42" i="43"/>
  <c r="I42" i="43" s="1"/>
  <c r="D46" i="41"/>
  <c r="I46" i="41" s="1"/>
  <c r="D38" i="41"/>
  <c r="I38" i="41" s="1"/>
  <c r="D50" i="41"/>
  <c r="I50" i="41" s="1"/>
  <c r="D42" i="41"/>
  <c r="I42" i="41" s="1"/>
  <c r="D45" i="41"/>
  <c r="I45" i="41" s="1"/>
  <c r="D37" i="41"/>
  <c r="I37" i="41" s="1"/>
  <c r="D49" i="41"/>
  <c r="I49" i="41" s="1"/>
  <c r="D41" i="41"/>
  <c r="I41" i="41" s="1"/>
  <c r="D45" i="40"/>
  <c r="I45" i="40" s="1"/>
  <c r="D49" i="40"/>
  <c r="I49" i="40" s="1"/>
  <c r="D41" i="40"/>
  <c r="I41" i="40" s="1"/>
  <c r="D50" i="40"/>
  <c r="I50" i="40" s="1"/>
  <c r="D42" i="40"/>
  <c r="I42" i="40" s="1"/>
  <c r="D46" i="40"/>
  <c r="I46" i="40" s="1"/>
  <c r="D38" i="40"/>
  <c r="I38" i="40" s="1"/>
  <c r="D45" i="39"/>
  <c r="I45" i="39" s="1"/>
  <c r="D37" i="39"/>
  <c r="I37" i="39" s="1"/>
  <c r="D49" i="39"/>
  <c r="I49" i="39" s="1"/>
  <c r="D41" i="39"/>
  <c r="I41" i="39" s="1"/>
  <c r="D46" i="39"/>
  <c r="I46" i="39" s="1"/>
  <c r="D38" i="39"/>
  <c r="I38" i="39" s="1"/>
  <c r="D50" i="39"/>
  <c r="I50" i="39" s="1"/>
  <c r="D42" i="39"/>
  <c r="I42" i="39" s="1"/>
  <c r="D45" i="38"/>
  <c r="I45" i="38" s="1"/>
  <c r="D37" i="38"/>
  <c r="I37" i="38" s="1"/>
  <c r="D49" i="38"/>
  <c r="I49" i="38" s="1"/>
  <c r="D41" i="38"/>
  <c r="I41" i="38" s="1"/>
  <c r="D46" i="38"/>
  <c r="I46" i="38" s="1"/>
  <c r="D38" i="38"/>
  <c r="I38" i="38" s="1"/>
  <c r="D50" i="38"/>
  <c r="I50" i="38" s="1"/>
  <c r="D42" i="38"/>
  <c r="I42" i="38" s="1"/>
  <c r="D45" i="37"/>
  <c r="I45" i="37" s="1"/>
  <c r="D37" i="37"/>
  <c r="I37" i="37" s="1"/>
  <c r="D49" i="37"/>
  <c r="I49" i="37" s="1"/>
  <c r="D41" i="37"/>
  <c r="I41" i="37" s="1"/>
  <c r="D46" i="37"/>
  <c r="I46" i="37" s="1"/>
  <c r="D38" i="37"/>
  <c r="I38" i="37" s="1"/>
  <c r="D50" i="37"/>
  <c r="I50" i="37" s="1"/>
  <c r="D42" i="37"/>
  <c r="I42" i="37" s="1"/>
  <c r="D45" i="54"/>
  <c r="I45" i="54" s="1"/>
  <c r="D37" i="54"/>
  <c r="I37" i="54" s="1"/>
  <c r="D49" i="54"/>
  <c r="I49" i="54" s="1"/>
  <c r="D41" i="54"/>
  <c r="I41" i="54" s="1"/>
  <c r="D46" i="54"/>
  <c r="I46" i="54" s="1"/>
  <c r="D38" i="54"/>
  <c r="I38" i="54" s="1"/>
  <c r="D50" i="54"/>
  <c r="I50" i="54" s="1"/>
  <c r="D42" i="54"/>
  <c r="I42" i="54" s="1"/>
  <c r="D46" i="53"/>
  <c r="I46" i="53" s="1"/>
  <c r="D38" i="53"/>
  <c r="I38" i="53" s="1"/>
  <c r="D50" i="53"/>
  <c r="I50" i="53" s="1"/>
  <c r="D42" i="53"/>
  <c r="I42" i="53" s="1"/>
  <c r="D45" i="53"/>
  <c r="I45" i="53" s="1"/>
  <c r="D37" i="53"/>
  <c r="I37" i="53" s="1"/>
  <c r="D49" i="53"/>
  <c r="I49" i="53" s="1"/>
  <c r="D41" i="53"/>
  <c r="I41" i="53" s="1"/>
  <c r="D46" i="51"/>
  <c r="I46" i="51" s="1"/>
  <c r="D38" i="51"/>
  <c r="I38" i="51" s="1"/>
  <c r="D50" i="51"/>
  <c r="I50" i="51" s="1"/>
  <c r="D42" i="51"/>
  <c r="I42" i="51" s="1"/>
  <c r="D45" i="51"/>
  <c r="I45" i="51" s="1"/>
  <c r="D37" i="51"/>
  <c r="I37" i="51" s="1"/>
  <c r="D49" i="51"/>
  <c r="I49" i="51" s="1"/>
  <c r="D41" i="51"/>
  <c r="I41" i="51" s="1"/>
  <c r="D46" i="50"/>
  <c r="I46" i="50" s="1"/>
  <c r="D38" i="50"/>
  <c r="I38" i="50" s="1"/>
  <c r="D50" i="50"/>
  <c r="I50" i="50" s="1"/>
  <c r="D42" i="50"/>
  <c r="I42" i="50" s="1"/>
  <c r="D45" i="50"/>
  <c r="I45" i="50" s="1"/>
  <c r="D37" i="50"/>
  <c r="I37" i="50" s="1"/>
  <c r="D49" i="50"/>
  <c r="I49" i="50" s="1"/>
  <c r="D41" i="50"/>
  <c r="I41" i="50" s="1"/>
  <c r="D49" i="49"/>
  <c r="I49" i="49" s="1"/>
  <c r="D41" i="49"/>
  <c r="I41" i="49" s="1"/>
  <c r="D45" i="49"/>
  <c r="I45" i="49" s="1"/>
  <c r="D37" i="49"/>
  <c r="I37" i="49" s="1"/>
  <c r="D50" i="49"/>
  <c r="I50" i="49" s="1"/>
  <c r="D42" i="49"/>
  <c r="I42" i="49" s="1"/>
  <c r="D38" i="49"/>
  <c r="I38" i="49" s="1"/>
  <c r="D46" i="49"/>
  <c r="I46" i="49" s="1"/>
  <c r="D45" i="48"/>
  <c r="I45" i="48" s="1"/>
  <c r="D37" i="48"/>
  <c r="I37" i="48" s="1"/>
  <c r="D49" i="48"/>
  <c r="I49" i="48" s="1"/>
  <c r="D41" i="48"/>
  <c r="I41" i="48" s="1"/>
  <c r="D50" i="48"/>
  <c r="I50" i="48" s="1"/>
  <c r="D42" i="48"/>
  <c r="I42" i="48" s="1"/>
  <c r="D46" i="48"/>
  <c r="I46" i="48" s="1"/>
  <c r="D38" i="48"/>
  <c r="I38" i="48" s="1"/>
  <c r="D46" i="47"/>
  <c r="I46" i="47" s="1"/>
  <c r="D38" i="47"/>
  <c r="I38" i="47" s="1"/>
  <c r="D50" i="47"/>
  <c r="I50" i="47" s="1"/>
  <c r="D42" i="47"/>
  <c r="I42" i="47" s="1"/>
  <c r="D45" i="47"/>
  <c r="I45" i="47" s="1"/>
  <c r="D37" i="47"/>
  <c r="I37" i="47" s="1"/>
  <c r="D49" i="47"/>
  <c r="I49" i="47" s="1"/>
  <c r="D41" i="47"/>
  <c r="I41" i="47" s="1"/>
  <c r="D26" i="52"/>
  <c r="I26" i="52" s="1"/>
  <c r="D38" i="52"/>
  <c r="I38" i="52" s="1"/>
  <c r="D34" i="52"/>
  <c r="I34" i="52" s="1"/>
  <c r="D33" i="52"/>
  <c r="I33" i="52" s="1"/>
  <c r="D37" i="52"/>
  <c r="I37" i="52" s="1"/>
  <c r="D30" i="23"/>
  <c r="D26" i="23"/>
  <c r="D26" i="42"/>
  <c r="I26" i="42" s="1"/>
  <c r="D30" i="42"/>
  <c r="I30" i="42" s="1"/>
  <c r="D26" i="47"/>
  <c r="I26" i="47" s="1"/>
  <c r="D30" i="47"/>
  <c r="I30" i="47" s="1"/>
  <c r="D26" i="36"/>
  <c r="I26" i="36" s="1"/>
  <c r="D30" i="36"/>
  <c r="I30" i="36" s="1"/>
  <c r="D30" i="48"/>
  <c r="I30" i="48" s="1"/>
  <c r="D26" i="48"/>
  <c r="I26" i="48" s="1"/>
  <c r="D26" i="32"/>
  <c r="I26" i="32" s="1"/>
  <c r="D30" i="32"/>
  <c r="I30" i="32" s="1"/>
  <c r="D30" i="45"/>
  <c r="I30" i="45" s="1"/>
  <c r="D26" i="45"/>
  <c r="I26" i="45" s="1"/>
  <c r="D30" i="49"/>
  <c r="I30" i="49" s="1"/>
  <c r="D26" i="49"/>
  <c r="I26" i="49" s="1"/>
  <c r="D30" i="46"/>
  <c r="I30" i="46" s="1"/>
  <c r="D26" i="46"/>
  <c r="I26" i="46" s="1"/>
  <c r="D26" i="54"/>
  <c r="I26" i="54" s="1"/>
  <c r="D30" i="54"/>
  <c r="I30" i="54" s="1"/>
  <c r="D26" i="35"/>
  <c r="I26" i="35" s="1"/>
  <c r="D30" i="35"/>
  <c r="I30" i="35" s="1"/>
  <c r="D26" i="50"/>
  <c r="I26" i="50" s="1"/>
  <c r="D30" i="50"/>
  <c r="I30" i="50" s="1"/>
  <c r="D30" i="30"/>
  <c r="I30" i="30" s="1"/>
  <c r="D26" i="30"/>
  <c r="I26" i="30" s="1"/>
  <c r="D26" i="51"/>
  <c r="I26" i="51" s="1"/>
  <c r="D30" i="51"/>
  <c r="I30" i="51" s="1"/>
  <c r="D30" i="33"/>
  <c r="I30" i="33" s="1"/>
  <c r="D26" i="33"/>
  <c r="I26" i="33" s="1"/>
  <c r="D26" i="53"/>
  <c r="I26" i="53" s="1"/>
  <c r="D30" i="53"/>
  <c r="I30" i="53" s="1"/>
  <c r="D26" i="34"/>
  <c r="I26" i="34" s="1"/>
  <c r="D30" i="34"/>
  <c r="I30" i="34" s="1"/>
  <c r="D30" i="40"/>
  <c r="I30" i="40" s="1"/>
  <c r="D26" i="40"/>
  <c r="I26" i="40" s="1"/>
  <c r="D30" i="28"/>
  <c r="I30" i="28" s="1"/>
  <c r="D26" i="28"/>
  <c r="I26" i="28" s="1"/>
  <c r="D26" i="37"/>
  <c r="I26" i="37" s="1"/>
  <c r="D30" i="37"/>
  <c r="I30" i="37" s="1"/>
  <c r="D30" i="26"/>
  <c r="I30" i="26" s="1"/>
  <c r="D26" i="26"/>
  <c r="I26" i="26" s="1"/>
  <c r="D26" i="38"/>
  <c r="I26" i="38" s="1"/>
  <c r="D30" i="38"/>
  <c r="I30" i="38" s="1"/>
  <c r="D30" i="31"/>
  <c r="I30" i="31" s="1"/>
  <c r="D26" i="31"/>
  <c r="I26" i="31" s="1"/>
  <c r="D26" i="39"/>
  <c r="I26" i="39" s="1"/>
  <c r="D30" i="39"/>
  <c r="I30" i="39" s="1"/>
  <c r="D26" i="29"/>
  <c r="I26" i="29" s="1"/>
  <c r="D30" i="29"/>
  <c r="I30" i="29" s="1"/>
  <c r="D30" i="43"/>
  <c r="I30" i="43" s="1"/>
  <c r="D26" i="43"/>
  <c r="I26" i="43" s="1"/>
  <c r="D30" i="25"/>
  <c r="I30" i="25" s="1"/>
  <c r="D26" i="25"/>
  <c r="I26" i="25" s="1"/>
  <c r="D30" i="44"/>
  <c r="I30" i="44" s="1"/>
  <c r="D26" i="44"/>
  <c r="I26" i="44" s="1"/>
  <c r="D50" i="22"/>
  <c r="D46" i="22"/>
  <c r="D26" i="41"/>
  <c r="I26" i="41" s="1"/>
  <c r="D30" i="41"/>
  <c r="I30" i="41" s="1"/>
  <c r="D18" i="41"/>
  <c r="I18" i="41" s="1"/>
  <c r="D14" i="41"/>
  <c r="I14" i="41" s="1"/>
  <c r="D10" i="41"/>
  <c r="I10" i="41" s="1"/>
  <c r="D18" i="31"/>
  <c r="I18" i="31" s="1"/>
  <c r="D14" i="31"/>
  <c r="I14" i="31" s="1"/>
  <c r="D10" i="31"/>
  <c r="I10" i="31" s="1"/>
  <c r="D18" i="51"/>
  <c r="I18" i="51" s="1"/>
  <c r="D14" i="51"/>
  <c r="I14" i="51" s="1"/>
  <c r="D10" i="51"/>
  <c r="I10" i="51" s="1"/>
  <c r="D18" i="42"/>
  <c r="I18" i="42" s="1"/>
  <c r="D14" i="42"/>
  <c r="I14" i="42" s="1"/>
  <c r="D10" i="42"/>
  <c r="I10" i="42" s="1"/>
  <c r="D18" i="34"/>
  <c r="I18" i="34" s="1"/>
  <c r="D14" i="34"/>
  <c r="I14" i="34" s="1"/>
  <c r="D10" i="34"/>
  <c r="I10" i="34" s="1"/>
  <c r="D38" i="22"/>
  <c r="D10" i="22"/>
  <c r="D34" i="22"/>
  <c r="D26" i="22"/>
  <c r="D18" i="22"/>
  <c r="D14" i="22"/>
  <c r="D22" i="22"/>
  <c r="D30" i="22"/>
  <c r="D18" i="50"/>
  <c r="I18" i="50" s="1"/>
  <c r="D14" i="50"/>
  <c r="I14" i="50" s="1"/>
  <c r="D10" i="50"/>
  <c r="I10" i="50" s="1"/>
  <c r="D14" i="23"/>
  <c r="D10" i="23"/>
  <c r="D18" i="23"/>
  <c r="D18" i="36"/>
  <c r="I18" i="36" s="1"/>
  <c r="D14" i="36"/>
  <c r="I14" i="36" s="1"/>
  <c r="D10" i="36"/>
  <c r="I10" i="36" s="1"/>
  <c r="D14" i="28"/>
  <c r="I14" i="28" s="1"/>
  <c r="D10" i="28"/>
  <c r="I10" i="28" s="1"/>
  <c r="D18" i="28"/>
  <c r="I18" i="28" s="1"/>
  <c r="D18" i="54"/>
  <c r="I18" i="54" s="1"/>
  <c r="D14" i="54"/>
  <c r="I14" i="54" s="1"/>
  <c r="D10" i="54"/>
  <c r="I10" i="54" s="1"/>
  <c r="D18" i="44"/>
  <c r="I18" i="44" s="1"/>
  <c r="D14" i="44"/>
  <c r="I14" i="44" s="1"/>
  <c r="D10" i="44"/>
  <c r="I10" i="44" s="1"/>
  <c r="D18" i="30"/>
  <c r="I18" i="30" s="1"/>
  <c r="D14" i="30"/>
  <c r="I14" i="30" s="1"/>
  <c r="D10" i="30"/>
  <c r="I10" i="30" s="1"/>
  <c r="D18" i="43"/>
  <c r="I18" i="43" s="1"/>
  <c r="D14" i="43"/>
  <c r="I14" i="43" s="1"/>
  <c r="D10" i="43"/>
  <c r="I10" i="43" s="1"/>
  <c r="D18" i="53"/>
  <c r="I18" i="53" s="1"/>
  <c r="D14" i="53"/>
  <c r="I14" i="53" s="1"/>
  <c r="D10" i="53"/>
  <c r="I10" i="53" s="1"/>
  <c r="D18" i="33"/>
  <c r="I18" i="33" s="1"/>
  <c r="D14" i="33"/>
  <c r="I14" i="33" s="1"/>
  <c r="D10" i="33"/>
  <c r="I10" i="33" s="1"/>
  <c r="D18" i="26"/>
  <c r="I18" i="26" s="1"/>
  <c r="D14" i="26"/>
  <c r="I14" i="26" s="1"/>
  <c r="D10" i="26"/>
  <c r="I10" i="26" s="1"/>
  <c r="D18" i="38"/>
  <c r="I18" i="38" s="1"/>
  <c r="D14" i="38"/>
  <c r="I14" i="38" s="1"/>
  <c r="D10" i="38"/>
  <c r="I10" i="38" s="1"/>
  <c r="D18" i="46"/>
  <c r="I18" i="46" s="1"/>
  <c r="D14" i="46"/>
  <c r="I14" i="46" s="1"/>
  <c r="D10" i="46"/>
  <c r="I10" i="46" s="1"/>
  <c r="D18" i="29"/>
  <c r="I18" i="29" s="1"/>
  <c r="D14" i="29"/>
  <c r="I14" i="29" s="1"/>
  <c r="D10" i="29"/>
  <c r="I10" i="29" s="1"/>
  <c r="D18" i="45"/>
  <c r="I18" i="45" s="1"/>
  <c r="D14" i="45"/>
  <c r="I14" i="45" s="1"/>
  <c r="D10" i="45"/>
  <c r="I10" i="45" s="1"/>
  <c r="D18" i="37"/>
  <c r="I18" i="37" s="1"/>
  <c r="D14" i="37"/>
  <c r="I14" i="37" s="1"/>
  <c r="D10" i="37"/>
  <c r="I10" i="37" s="1"/>
  <c r="D14" i="49"/>
  <c r="I14" i="49" s="1"/>
  <c r="D10" i="49"/>
  <c r="I10" i="49" s="1"/>
  <c r="D18" i="49"/>
  <c r="I18" i="49" s="1"/>
  <c r="D18" i="35"/>
  <c r="I18" i="35" s="1"/>
  <c r="D14" i="35"/>
  <c r="I14" i="35" s="1"/>
  <c r="D10" i="35"/>
  <c r="I10" i="35" s="1"/>
  <c r="D14" i="48"/>
  <c r="I14" i="48" s="1"/>
  <c r="D10" i="48"/>
  <c r="I10" i="48" s="1"/>
  <c r="D18" i="48"/>
  <c r="I18" i="48" s="1"/>
  <c r="D14" i="40"/>
  <c r="I14" i="40" s="1"/>
  <c r="D10" i="40"/>
  <c r="I10" i="40" s="1"/>
  <c r="D18" i="40"/>
  <c r="I18" i="40" s="1"/>
  <c r="D18" i="32"/>
  <c r="I18" i="32" s="1"/>
  <c r="D14" i="32"/>
  <c r="I14" i="32" s="1"/>
  <c r="D10" i="32"/>
  <c r="I10" i="32" s="1"/>
  <c r="D18" i="25"/>
  <c r="I18" i="25" s="1"/>
  <c r="D14" i="25"/>
  <c r="I14" i="25" s="1"/>
  <c r="D10" i="25"/>
  <c r="I10" i="25" s="1"/>
  <c r="D18" i="47"/>
  <c r="I18" i="47" s="1"/>
  <c r="D14" i="47"/>
  <c r="I14" i="47" s="1"/>
  <c r="D10" i="47"/>
  <c r="I10" i="47" s="1"/>
  <c r="D18" i="39"/>
  <c r="I18" i="39" s="1"/>
  <c r="D14" i="39"/>
  <c r="I14" i="39" s="1"/>
  <c r="D10" i="39"/>
  <c r="I10" i="39" s="1"/>
  <c r="D29" i="38"/>
  <c r="I29" i="38" s="1"/>
  <c r="D25" i="38"/>
  <c r="I25" i="38" s="1"/>
  <c r="D21" i="38"/>
  <c r="I21" i="38" s="1"/>
  <c r="D17" i="38"/>
  <c r="I17" i="38" s="1"/>
  <c r="D13" i="38"/>
  <c r="I13" i="38" s="1"/>
  <c r="D9" i="38"/>
  <c r="I9" i="38" s="1"/>
  <c r="D29" i="50"/>
  <c r="I29" i="50" s="1"/>
  <c r="D9" i="50"/>
  <c r="I9" i="50" s="1"/>
  <c r="D17" i="50"/>
  <c r="I17" i="50" s="1"/>
  <c r="D13" i="50"/>
  <c r="I13" i="50" s="1"/>
  <c r="D25" i="50"/>
  <c r="I25" i="50" s="1"/>
  <c r="D21" i="50"/>
  <c r="I21" i="50" s="1"/>
  <c r="D29" i="46"/>
  <c r="I29" i="46" s="1"/>
  <c r="D25" i="46"/>
  <c r="I25" i="46" s="1"/>
  <c r="D13" i="46"/>
  <c r="I13" i="46" s="1"/>
  <c r="D21" i="46"/>
  <c r="I21" i="46" s="1"/>
  <c r="D9" i="46"/>
  <c r="I9" i="46" s="1"/>
  <c r="D17" i="46"/>
  <c r="I17" i="46" s="1"/>
  <c r="D29" i="54"/>
  <c r="I29" i="54" s="1"/>
  <c r="D25" i="54"/>
  <c r="I25" i="54" s="1"/>
  <c r="D21" i="54"/>
  <c r="I21" i="54" s="1"/>
  <c r="D9" i="54"/>
  <c r="I9" i="54" s="1"/>
  <c r="D17" i="54"/>
  <c r="I17" i="54" s="1"/>
  <c r="D13" i="54"/>
  <c r="I13" i="54" s="1"/>
  <c r="D29" i="45"/>
  <c r="I29" i="45" s="1"/>
  <c r="D9" i="45"/>
  <c r="I9" i="45" s="1"/>
  <c r="D17" i="45"/>
  <c r="I17" i="45" s="1"/>
  <c r="D13" i="45"/>
  <c r="I13" i="45" s="1"/>
  <c r="D21" i="45"/>
  <c r="I21" i="45" s="1"/>
  <c r="D25" i="45"/>
  <c r="I25" i="45" s="1"/>
  <c r="D29" i="53"/>
  <c r="I29" i="53" s="1"/>
  <c r="D9" i="53"/>
  <c r="I9" i="53" s="1"/>
  <c r="D17" i="53"/>
  <c r="I17" i="53" s="1"/>
  <c r="D13" i="53"/>
  <c r="I13" i="53" s="1"/>
  <c r="D21" i="53"/>
  <c r="I21" i="53" s="1"/>
  <c r="D25" i="53"/>
  <c r="I25" i="53" s="1"/>
  <c r="D29" i="26"/>
  <c r="I29" i="26" s="1"/>
  <c r="D9" i="26"/>
  <c r="I9" i="26" s="1"/>
  <c r="D17" i="26"/>
  <c r="I17" i="26" s="1"/>
  <c r="D25" i="26"/>
  <c r="I25" i="26" s="1"/>
  <c r="D13" i="26"/>
  <c r="I13" i="26" s="1"/>
  <c r="D21" i="26"/>
  <c r="I21" i="26" s="1"/>
  <c r="D29" i="25"/>
  <c r="I29" i="25" s="1"/>
  <c r="D25" i="25"/>
  <c r="I25" i="25" s="1"/>
  <c r="D13" i="25"/>
  <c r="I13" i="25" s="1"/>
  <c r="D21" i="25"/>
  <c r="I21" i="25" s="1"/>
  <c r="D9" i="25"/>
  <c r="I9" i="25" s="1"/>
  <c r="D17" i="25"/>
  <c r="I17" i="25" s="1"/>
  <c r="D29" i="36"/>
  <c r="I29" i="36" s="1"/>
  <c r="D9" i="36"/>
  <c r="I9" i="36" s="1"/>
  <c r="D21" i="36"/>
  <c r="I21" i="36" s="1"/>
  <c r="D17" i="36"/>
  <c r="I17" i="36" s="1"/>
  <c r="D25" i="36"/>
  <c r="I25" i="36" s="1"/>
  <c r="D13" i="36"/>
  <c r="I13" i="36" s="1"/>
  <c r="D29" i="37"/>
  <c r="I29" i="37" s="1"/>
  <c r="D9" i="37"/>
  <c r="I9" i="37" s="1"/>
  <c r="D17" i="37"/>
  <c r="I17" i="37" s="1"/>
  <c r="D13" i="37"/>
  <c r="I13" i="37" s="1"/>
  <c r="D25" i="37"/>
  <c r="I25" i="37" s="1"/>
  <c r="D21" i="37"/>
  <c r="I21" i="37" s="1"/>
  <c r="D29" i="34"/>
  <c r="I29" i="34" s="1"/>
  <c r="D17" i="34"/>
  <c r="I17" i="34" s="1"/>
  <c r="D13" i="34"/>
  <c r="I13" i="34" s="1"/>
  <c r="D25" i="34"/>
  <c r="I25" i="34" s="1"/>
  <c r="D21" i="34"/>
  <c r="I21" i="34" s="1"/>
  <c r="D9" i="34"/>
  <c r="I9" i="34" s="1"/>
  <c r="D25" i="40"/>
  <c r="I25" i="40" s="1"/>
  <c r="D21" i="40"/>
  <c r="I21" i="40" s="1"/>
  <c r="D9" i="40"/>
  <c r="I9" i="40" s="1"/>
  <c r="D29" i="40"/>
  <c r="I29" i="40" s="1"/>
  <c r="D17" i="40"/>
  <c r="I17" i="40" s="1"/>
  <c r="D13" i="40"/>
  <c r="I13" i="40" s="1"/>
  <c r="D29" i="33"/>
  <c r="I29" i="33" s="1"/>
  <c r="D9" i="33"/>
  <c r="I9" i="33" s="1"/>
  <c r="D17" i="33"/>
  <c r="I17" i="33" s="1"/>
  <c r="D13" i="33"/>
  <c r="I13" i="33" s="1"/>
  <c r="D21" i="33"/>
  <c r="I21" i="33" s="1"/>
  <c r="D25" i="33"/>
  <c r="I25" i="33" s="1"/>
  <c r="D29" i="39"/>
  <c r="I29" i="39" s="1"/>
  <c r="D9" i="39"/>
  <c r="I9" i="39" s="1"/>
  <c r="D17" i="39"/>
  <c r="I17" i="39" s="1"/>
  <c r="D13" i="39"/>
  <c r="I13" i="39" s="1"/>
  <c r="D21" i="39"/>
  <c r="I21" i="39" s="1"/>
  <c r="D25" i="39"/>
  <c r="I25" i="39" s="1"/>
  <c r="D29" i="35"/>
  <c r="I29" i="35" s="1"/>
  <c r="D9" i="35"/>
  <c r="I9" i="35" s="1"/>
  <c r="D21" i="35"/>
  <c r="I21" i="35" s="1"/>
  <c r="D17" i="35"/>
  <c r="I17" i="35" s="1"/>
  <c r="D25" i="35"/>
  <c r="I25" i="35" s="1"/>
  <c r="D13" i="35"/>
  <c r="I13" i="35" s="1"/>
  <c r="D29" i="48"/>
  <c r="I29" i="48" s="1"/>
  <c r="D17" i="48"/>
  <c r="I17" i="48" s="1"/>
  <c r="D25" i="48"/>
  <c r="I25" i="48" s="1"/>
  <c r="D13" i="48"/>
  <c r="I13" i="48" s="1"/>
  <c r="D21" i="48"/>
  <c r="I21" i="48" s="1"/>
  <c r="D9" i="48"/>
  <c r="I9" i="48" s="1"/>
  <c r="D25" i="42"/>
  <c r="I25" i="42" s="1"/>
  <c r="D21" i="42"/>
  <c r="I21" i="42" s="1"/>
  <c r="D29" i="42"/>
  <c r="I29" i="42" s="1"/>
  <c r="D13" i="42"/>
  <c r="I13" i="42" s="1"/>
  <c r="D9" i="42"/>
  <c r="I9" i="42" s="1"/>
  <c r="D17" i="42"/>
  <c r="I17" i="42" s="1"/>
  <c r="D29" i="29"/>
  <c r="I29" i="29" s="1"/>
  <c r="D17" i="29"/>
  <c r="I17" i="29" s="1"/>
  <c r="D13" i="29"/>
  <c r="I13" i="29" s="1"/>
  <c r="D25" i="29"/>
  <c r="I25" i="29" s="1"/>
  <c r="D21" i="29"/>
  <c r="I21" i="29" s="1"/>
  <c r="D9" i="29"/>
  <c r="I9" i="29" s="1"/>
  <c r="D29" i="41"/>
  <c r="I29" i="41" s="1"/>
  <c r="D9" i="41"/>
  <c r="I9" i="41" s="1"/>
  <c r="D21" i="41"/>
  <c r="I21" i="41" s="1"/>
  <c r="D17" i="41"/>
  <c r="I17" i="41" s="1"/>
  <c r="D25" i="41"/>
  <c r="I25" i="41" s="1"/>
  <c r="D13" i="41"/>
  <c r="I13" i="41" s="1"/>
  <c r="D29" i="31"/>
  <c r="I29" i="31" s="1"/>
  <c r="D9" i="31"/>
  <c r="I9" i="31" s="1"/>
  <c r="D17" i="31"/>
  <c r="I17" i="31" s="1"/>
  <c r="D13" i="31"/>
  <c r="I13" i="31" s="1"/>
  <c r="D21" i="31"/>
  <c r="I21" i="31" s="1"/>
  <c r="D25" i="31"/>
  <c r="I25" i="31" s="1"/>
  <c r="D29" i="32"/>
  <c r="I29" i="32" s="1"/>
  <c r="D17" i="32"/>
  <c r="I17" i="32" s="1"/>
  <c r="D13" i="32"/>
  <c r="I13" i="32" s="1"/>
  <c r="D25" i="32"/>
  <c r="I25" i="32" s="1"/>
  <c r="D21" i="32"/>
  <c r="I21" i="32" s="1"/>
  <c r="D9" i="32"/>
  <c r="I9" i="32" s="1"/>
  <c r="D29" i="28"/>
  <c r="I29" i="28" s="1"/>
  <c r="D21" i="28"/>
  <c r="I21" i="28" s="1"/>
  <c r="D9" i="28"/>
  <c r="I9" i="28" s="1"/>
  <c r="D17" i="28"/>
  <c r="I17" i="28" s="1"/>
  <c r="D25" i="28"/>
  <c r="I25" i="28" s="1"/>
  <c r="D13" i="28"/>
  <c r="I13" i="28" s="1"/>
  <c r="D29" i="51"/>
  <c r="I29" i="51" s="1"/>
  <c r="D25" i="51"/>
  <c r="I25" i="51" s="1"/>
  <c r="D21" i="51"/>
  <c r="I21" i="51" s="1"/>
  <c r="D17" i="51"/>
  <c r="I17" i="51" s="1"/>
  <c r="D13" i="51"/>
  <c r="I13" i="51" s="1"/>
  <c r="D9" i="51"/>
  <c r="I9" i="51" s="1"/>
  <c r="D25" i="49"/>
  <c r="I25" i="49" s="1"/>
  <c r="D13" i="49"/>
  <c r="I13" i="49" s="1"/>
  <c r="D17" i="49"/>
  <c r="I17" i="49" s="1"/>
  <c r="D21" i="49"/>
  <c r="I21" i="49" s="1"/>
  <c r="D29" i="49"/>
  <c r="I29" i="49" s="1"/>
  <c r="D9" i="49"/>
  <c r="I9" i="49" s="1"/>
  <c r="D25" i="44"/>
  <c r="I25" i="44" s="1"/>
  <c r="D21" i="44"/>
  <c r="I21" i="44" s="1"/>
  <c r="D29" i="44"/>
  <c r="I29" i="44" s="1"/>
  <c r="D13" i="44"/>
  <c r="I13" i="44" s="1"/>
  <c r="D17" i="44"/>
  <c r="I17" i="44" s="1"/>
  <c r="D9" i="44"/>
  <c r="I9" i="44" s="1"/>
  <c r="D29" i="47"/>
  <c r="I29" i="47" s="1"/>
  <c r="D9" i="47"/>
  <c r="I9" i="47" s="1"/>
  <c r="D17" i="47"/>
  <c r="I17" i="47" s="1"/>
  <c r="D13" i="47"/>
  <c r="I13" i="47" s="1"/>
  <c r="D21" i="47"/>
  <c r="I21" i="47" s="1"/>
  <c r="D25" i="47"/>
  <c r="I25" i="47" s="1"/>
  <c r="D29" i="43"/>
  <c r="I29" i="43" s="1"/>
  <c r="D25" i="43"/>
  <c r="I25" i="43" s="1"/>
  <c r="D13" i="43"/>
  <c r="I13" i="43" s="1"/>
  <c r="D21" i="43"/>
  <c r="I21" i="43" s="1"/>
  <c r="D9" i="43"/>
  <c r="I9" i="43" s="1"/>
  <c r="D17" i="43"/>
  <c r="I17" i="43" s="1"/>
  <c r="D49" i="22"/>
  <c r="D13" i="22"/>
  <c r="D45" i="22"/>
  <c r="D33" i="22"/>
  <c r="D21" i="22"/>
  <c r="D9" i="22"/>
  <c r="D41" i="22"/>
  <c r="D29" i="22"/>
  <c r="D17" i="22"/>
  <c r="D37" i="22"/>
  <c r="D25" i="22"/>
  <c r="D29" i="30"/>
  <c r="I29" i="30" s="1"/>
  <c r="D25" i="30"/>
  <c r="I25" i="30" s="1"/>
  <c r="D13" i="30"/>
  <c r="I13" i="30" s="1"/>
  <c r="D21" i="30"/>
  <c r="I21" i="30" s="1"/>
  <c r="D17" i="30"/>
  <c r="I17" i="30" s="1"/>
  <c r="D9" i="30"/>
  <c r="I9" i="30" s="1"/>
  <c r="D25" i="23"/>
  <c r="D21" i="23"/>
  <c r="D29" i="23"/>
  <c r="D13" i="23"/>
  <c r="D9" i="23"/>
  <c r="D17" i="23"/>
  <c r="I5" i="52"/>
  <c r="D41" i="52"/>
  <c r="I41" i="52" s="1"/>
  <c r="D45" i="52"/>
  <c r="I45" i="52" s="1"/>
  <c r="D49" i="52"/>
  <c r="I49" i="52" s="1"/>
  <c r="D50" i="52"/>
  <c r="I50" i="52" s="1"/>
  <c r="D42" i="52"/>
  <c r="I42" i="52" s="1"/>
  <c r="D46" i="52"/>
  <c r="I46" i="52" s="1"/>
  <c r="I22" i="54"/>
  <c r="I6" i="54"/>
  <c r="I5" i="54"/>
  <c r="I22" i="53"/>
  <c r="I6" i="53"/>
  <c r="I5" i="53"/>
  <c r="I30" i="52"/>
  <c r="D29" i="52"/>
  <c r="I29" i="52" s="1"/>
  <c r="D25" i="52"/>
  <c r="I25" i="52" s="1"/>
  <c r="I22" i="52"/>
  <c r="D21" i="52"/>
  <c r="I21" i="52" s="1"/>
  <c r="D18" i="52"/>
  <c r="I18" i="52" s="1"/>
  <c r="D17" i="52"/>
  <c r="I17" i="52" s="1"/>
  <c r="D14" i="52"/>
  <c r="I14" i="52" s="1"/>
  <c r="D13" i="52"/>
  <c r="I13" i="52" s="1"/>
  <c r="D10" i="52"/>
  <c r="I10" i="52" s="1"/>
  <c r="D9" i="52"/>
  <c r="I9" i="52" s="1"/>
  <c r="I6" i="52"/>
  <c r="I22" i="51"/>
  <c r="I6" i="51"/>
  <c r="I5" i="51"/>
  <c r="I22" i="50"/>
  <c r="I6" i="50"/>
  <c r="I5" i="50"/>
  <c r="I22" i="49"/>
  <c r="I6" i="49"/>
  <c r="I5" i="49"/>
  <c r="I22" i="48"/>
  <c r="I6" i="48"/>
  <c r="I5" i="48"/>
  <c r="I22" i="47"/>
  <c r="I6" i="47"/>
  <c r="I5" i="47"/>
  <c r="I22" i="46"/>
  <c r="I6" i="46"/>
  <c r="I5" i="46"/>
  <c r="I22" i="45"/>
  <c r="I6" i="45"/>
  <c r="I5" i="45"/>
  <c r="I22" i="44"/>
  <c r="I6" i="44"/>
  <c r="I5" i="44"/>
  <c r="I22" i="43"/>
  <c r="I6" i="43"/>
  <c r="I5" i="43"/>
  <c r="I22" i="42"/>
  <c r="I6" i="42"/>
  <c r="I5" i="42"/>
  <c r="I22" i="41"/>
  <c r="I6" i="41"/>
  <c r="I5" i="41"/>
  <c r="I22" i="40"/>
  <c r="I6" i="40"/>
  <c r="I5" i="40"/>
  <c r="I22" i="39"/>
  <c r="I6" i="39"/>
  <c r="I5" i="39"/>
  <c r="I22" i="38"/>
  <c r="I6" i="38"/>
  <c r="I5" i="38"/>
  <c r="I22" i="37"/>
  <c r="I6" i="37"/>
  <c r="I5" i="37"/>
  <c r="I22" i="36"/>
  <c r="I6" i="36"/>
  <c r="I5" i="36"/>
  <c r="I22" i="35"/>
  <c r="I6" i="35"/>
  <c r="I5" i="35"/>
  <c r="I22" i="34"/>
  <c r="I6" i="34"/>
  <c r="I5" i="34"/>
  <c r="I22" i="33"/>
  <c r="I6" i="33"/>
  <c r="I5" i="33"/>
  <c r="I22" i="32"/>
  <c r="I6" i="32"/>
  <c r="I5" i="32"/>
  <c r="I22" i="31"/>
  <c r="I6" i="31"/>
  <c r="I5" i="31"/>
  <c r="I22" i="30"/>
  <c r="I6" i="30"/>
  <c r="I5" i="30"/>
  <c r="I22" i="29"/>
  <c r="I6" i="29"/>
  <c r="I5" i="29"/>
  <c r="I22" i="28"/>
  <c r="I6" i="28"/>
  <c r="I5" i="28"/>
  <c r="I22" i="26"/>
  <c r="I6" i="26"/>
  <c r="I5" i="26"/>
  <c r="I22" i="25"/>
  <c r="I6" i="25"/>
  <c r="I5" i="25"/>
  <c r="M38" i="47" l="1"/>
  <c r="M38" i="36"/>
  <c r="M46" i="33"/>
  <c r="M38" i="33"/>
  <c r="M46" i="51"/>
  <c r="M53" i="62"/>
  <c r="G6" i="73" s="1"/>
  <c r="M38" i="41"/>
  <c r="M53" i="69"/>
  <c r="G13" i="73" s="1"/>
  <c r="M53" i="58"/>
  <c r="M53" i="61"/>
  <c r="G5" i="73" s="1"/>
  <c r="M42" i="23"/>
  <c r="M53" i="68"/>
  <c r="G12" i="73" s="1"/>
  <c r="M53" i="71"/>
  <c r="G15" i="73" s="1"/>
  <c r="M53" i="66"/>
  <c r="G10" i="73" s="1"/>
  <c r="M53" i="72"/>
  <c r="G16" i="73" s="1"/>
  <c r="M53" i="60"/>
  <c r="G4" i="73" s="1"/>
  <c r="M53" i="64"/>
  <c r="G8" i="73" s="1"/>
  <c r="M53" i="70"/>
  <c r="G14" i="73" s="1"/>
  <c r="M53" i="67"/>
  <c r="G11" i="73" s="1"/>
  <c r="M53" i="59"/>
  <c r="G3" i="73" s="1"/>
  <c r="M53" i="65"/>
  <c r="G9" i="73" s="1"/>
  <c r="M53" i="63"/>
  <c r="G7" i="73" s="1"/>
  <c r="M34" i="52"/>
  <c r="M50" i="45"/>
  <c r="M50" i="35"/>
  <c r="M66" i="22"/>
  <c r="M38" i="31"/>
  <c r="M62" i="22"/>
  <c r="M70" i="22"/>
  <c r="M50" i="23"/>
  <c r="M46" i="46"/>
  <c r="M50" i="38"/>
  <c r="M50" i="25"/>
  <c r="M38" i="25"/>
  <c r="M50" i="28"/>
  <c r="M38" i="28"/>
  <c r="M50" i="31"/>
  <c r="M38" i="35"/>
  <c r="M42" i="33"/>
  <c r="M46" i="36"/>
  <c r="M50" i="43"/>
  <c r="M50" i="40"/>
  <c r="M38" i="40"/>
  <c r="M38" i="53"/>
  <c r="M38" i="51"/>
  <c r="M38" i="50"/>
  <c r="M42" i="48"/>
  <c r="M46" i="47"/>
  <c r="M42" i="37"/>
  <c r="M42" i="39"/>
  <c r="M42" i="44"/>
  <c r="M34" i="42"/>
  <c r="M42" i="30"/>
  <c r="M50" i="48"/>
  <c r="M50" i="37"/>
  <c r="M50" i="39"/>
  <c r="M50" i="44"/>
  <c r="M50" i="32"/>
  <c r="M50" i="34"/>
  <c r="M50" i="30"/>
  <c r="M50" i="29"/>
  <c r="M38" i="23"/>
  <c r="M50" i="26"/>
  <c r="M46" i="50"/>
  <c r="M46" i="53"/>
  <c r="M42" i="54"/>
  <c r="M42" i="38"/>
  <c r="M46" i="41"/>
  <c r="M42" i="43"/>
  <c r="M42" i="45"/>
  <c r="M38" i="34"/>
  <c r="M42" i="35"/>
  <c r="M38" i="29"/>
  <c r="M42" i="25"/>
  <c r="M38" i="26"/>
  <c r="M58" i="22"/>
  <c r="M46" i="26"/>
  <c r="M42" i="26"/>
  <c r="M46" i="25"/>
  <c r="M46" i="23"/>
  <c r="M46" i="28"/>
  <c r="M42" i="28"/>
  <c r="M46" i="29"/>
  <c r="M42" i="29"/>
  <c r="M46" i="31"/>
  <c r="M42" i="31"/>
  <c r="M38" i="30"/>
  <c r="M46" i="30"/>
  <c r="M46" i="35"/>
  <c r="M46" i="34"/>
  <c r="M42" i="34"/>
  <c r="M50" i="33"/>
  <c r="M38" i="32"/>
  <c r="M46" i="32"/>
  <c r="M42" i="32"/>
  <c r="M42" i="36"/>
  <c r="M50" i="36"/>
  <c r="M42" i="46"/>
  <c r="M38" i="46"/>
  <c r="M50" i="46"/>
  <c r="M38" i="45"/>
  <c r="M46" i="45"/>
  <c r="M38" i="42"/>
  <c r="M42" i="42"/>
  <c r="M50" i="42"/>
  <c r="M46" i="42"/>
  <c r="M38" i="44"/>
  <c r="M46" i="44"/>
  <c r="M38" i="43"/>
  <c r="M46" i="43"/>
  <c r="M42" i="41"/>
  <c r="M50" i="41"/>
  <c r="M46" i="40"/>
  <c r="M42" i="40"/>
  <c r="M38" i="39"/>
  <c r="M46" i="39"/>
  <c r="M38" i="38"/>
  <c r="M46" i="38"/>
  <c r="M38" i="37"/>
  <c r="M46" i="37"/>
  <c r="M50" i="54"/>
  <c r="M38" i="54"/>
  <c r="M46" i="54"/>
  <c r="M42" i="53"/>
  <c r="M50" i="53"/>
  <c r="M42" i="51"/>
  <c r="M50" i="51"/>
  <c r="M42" i="50"/>
  <c r="M50" i="50"/>
  <c r="M46" i="49"/>
  <c r="M42" i="49"/>
  <c r="M38" i="49"/>
  <c r="M50" i="49"/>
  <c r="M38" i="48"/>
  <c r="M46" i="48"/>
  <c r="M42" i="47"/>
  <c r="M50" i="47"/>
  <c r="M46" i="52"/>
  <c r="M6" i="52"/>
  <c r="M50" i="52"/>
  <c r="M42" i="52"/>
  <c r="M38" i="52"/>
  <c r="M6" i="44"/>
  <c r="M30" i="34"/>
  <c r="M22" i="35"/>
  <c r="M10" i="47"/>
  <c r="M6" i="42"/>
  <c r="M14" i="45"/>
  <c r="M26" i="26"/>
  <c r="M10" i="28"/>
  <c r="M14" i="43"/>
  <c r="M30" i="35"/>
  <c r="M26" i="43"/>
  <c r="M26" i="46"/>
  <c r="M6" i="47"/>
  <c r="M22" i="47"/>
  <c r="M26" i="48"/>
  <c r="M22" i="53"/>
  <c r="M30" i="32"/>
  <c r="M18" i="35"/>
  <c r="M18" i="42"/>
  <c r="M6" i="48"/>
  <c r="M18" i="52"/>
  <c r="M6" i="34"/>
  <c r="M26" i="31"/>
  <c r="M26" i="32"/>
  <c r="M6" i="35"/>
  <c r="M6" i="38"/>
  <c r="M10" i="38"/>
  <c r="M14" i="39"/>
  <c r="M18" i="39"/>
  <c r="M6" i="40"/>
  <c r="M26" i="42"/>
  <c r="M6" i="46"/>
  <c r="M14" i="49"/>
  <c r="M6" i="31"/>
  <c r="M30" i="47"/>
  <c r="M6" i="53"/>
  <c r="M18" i="54"/>
  <c r="M10" i="26"/>
  <c r="M30" i="26"/>
  <c r="M18" i="28"/>
  <c r="M14" i="31"/>
  <c r="M18" i="30"/>
  <c r="M14" i="30"/>
  <c r="M14" i="35"/>
  <c r="M10" i="34"/>
  <c r="M14" i="34"/>
  <c r="M22" i="34"/>
  <c r="M22" i="33"/>
  <c r="M14" i="32"/>
  <c r="M6" i="32"/>
  <c r="M26" i="36"/>
  <c r="M10" i="36"/>
  <c r="M6" i="36"/>
  <c r="M18" i="45"/>
  <c r="M22" i="44"/>
  <c r="M10" i="43"/>
  <c r="M6" i="43"/>
  <c r="M10" i="42"/>
  <c r="M30" i="41"/>
  <c r="M18" i="41"/>
  <c r="M18" i="40"/>
  <c r="M10" i="40"/>
  <c r="M26" i="40"/>
  <c r="M14" i="37"/>
  <c r="M26" i="37"/>
  <c r="M6" i="37"/>
  <c r="M6" i="54"/>
  <c r="M10" i="54"/>
  <c r="M22" i="54"/>
  <c r="M10" i="53"/>
  <c r="M26" i="53"/>
  <c r="M26" i="51"/>
  <c r="M22" i="51"/>
  <c r="M26" i="50"/>
  <c r="M6" i="50"/>
  <c r="M10" i="50"/>
  <c r="M22" i="50"/>
  <c r="M26" i="49"/>
  <c r="M10" i="49"/>
  <c r="M22" i="49"/>
  <c r="M14" i="48"/>
  <c r="M22" i="48"/>
  <c r="M14" i="47"/>
  <c r="M10" i="52"/>
  <c r="M26" i="52"/>
  <c r="M22" i="52"/>
  <c r="M22" i="26"/>
  <c r="M18" i="26"/>
  <c r="M14" i="26"/>
  <c r="M6" i="26"/>
  <c r="M30" i="25"/>
  <c r="M26" i="25"/>
  <c r="M18" i="25"/>
  <c r="M14" i="25"/>
  <c r="M6" i="25"/>
  <c r="M30" i="28"/>
  <c r="M26" i="28"/>
  <c r="M22" i="28"/>
  <c r="M14" i="28"/>
  <c r="M6" i="28"/>
  <c r="M26" i="29"/>
  <c r="M22" i="29"/>
  <c r="M10" i="29"/>
  <c r="M6" i="29"/>
  <c r="M30" i="31"/>
  <c r="M22" i="31"/>
  <c r="M10" i="31"/>
  <c r="M26" i="30"/>
  <c r="M6" i="30"/>
  <c r="M26" i="35"/>
  <c r="M10" i="35"/>
  <c r="M26" i="34"/>
  <c r="M18" i="34"/>
  <c r="M30" i="33"/>
  <c r="M18" i="33"/>
  <c r="M14" i="33"/>
  <c r="M6" i="33"/>
  <c r="M22" i="32"/>
  <c r="M10" i="32"/>
  <c r="M30" i="36"/>
  <c r="M22" i="36"/>
  <c r="M14" i="36"/>
  <c r="M22" i="46"/>
  <c r="M10" i="46"/>
  <c r="M30" i="45"/>
  <c r="M26" i="45"/>
  <c r="M10" i="45"/>
  <c r="M6" i="45"/>
  <c r="M10" i="44"/>
  <c r="M26" i="44"/>
  <c r="M30" i="43"/>
  <c r="M18" i="43"/>
  <c r="M22" i="42"/>
  <c r="M14" i="41"/>
  <c r="M6" i="41"/>
  <c r="M22" i="40"/>
  <c r="M30" i="39"/>
  <c r="M26" i="39"/>
  <c r="M10" i="39"/>
  <c r="M6" i="39"/>
  <c r="M22" i="38"/>
  <c r="M26" i="38"/>
  <c r="M30" i="37"/>
  <c r="M18" i="37"/>
  <c r="M10" i="37"/>
  <c r="M26" i="54"/>
  <c r="M18" i="53"/>
  <c r="M18" i="51"/>
  <c r="M10" i="51"/>
  <c r="M6" i="51"/>
  <c r="M18" i="50"/>
  <c r="M18" i="49"/>
  <c r="M6" i="49"/>
  <c r="M18" i="48"/>
  <c r="M30" i="48"/>
  <c r="M26" i="47"/>
  <c r="M10" i="48"/>
  <c r="M30" i="49"/>
  <c r="M14" i="50"/>
  <c r="M30" i="50"/>
  <c r="M14" i="51"/>
  <c r="M30" i="51"/>
  <c r="M14" i="52"/>
  <c r="M30" i="52"/>
  <c r="M14" i="53"/>
  <c r="M30" i="53"/>
  <c r="M14" i="54"/>
  <c r="M30" i="54"/>
  <c r="M18" i="47"/>
  <c r="M22" i="39"/>
  <c r="M22" i="45"/>
  <c r="M14" i="40"/>
  <c r="M30" i="40"/>
  <c r="M14" i="42"/>
  <c r="M22" i="43"/>
  <c r="M22" i="37"/>
  <c r="M30" i="42"/>
  <c r="M30" i="46"/>
  <c r="M14" i="38"/>
  <c r="M18" i="38"/>
  <c r="M30" i="38"/>
  <c r="M10" i="41"/>
  <c r="M22" i="41"/>
  <c r="M26" i="41"/>
  <c r="M14" i="44"/>
  <c r="M18" i="44"/>
  <c r="M30" i="44"/>
  <c r="M14" i="46"/>
  <c r="M18" i="46"/>
  <c r="M18" i="32"/>
  <c r="M10" i="33"/>
  <c r="M26" i="33"/>
  <c r="M18" i="36"/>
  <c r="M18" i="29"/>
  <c r="M10" i="30"/>
  <c r="M22" i="30"/>
  <c r="M14" i="29"/>
  <c r="M30" i="29"/>
  <c r="M30" i="30"/>
  <c r="M18" i="31"/>
  <c r="M10" i="25"/>
  <c r="M22" i="25"/>
  <c r="I30" i="23"/>
  <c r="I29" i="23"/>
  <c r="I26" i="23"/>
  <c r="I25" i="23"/>
  <c r="I22" i="23"/>
  <c r="I21" i="23"/>
  <c r="I18" i="23"/>
  <c r="I17" i="23"/>
  <c r="I14" i="23"/>
  <c r="I13" i="23"/>
  <c r="I10" i="23"/>
  <c r="I9" i="23"/>
  <c r="I6" i="23"/>
  <c r="I5" i="23"/>
  <c r="G2" i="73" l="1"/>
  <c r="G17" i="73" s="1"/>
  <c r="C17" i="57"/>
  <c r="M53" i="28"/>
  <c r="M53" i="26"/>
  <c r="M53" i="25"/>
  <c r="M53" i="29"/>
  <c r="M53" i="31"/>
  <c r="M53" i="30"/>
  <c r="M53" i="35"/>
  <c r="M53" i="34"/>
  <c r="M53" i="33"/>
  <c r="M53" i="32"/>
  <c r="M53" i="36"/>
  <c r="M53" i="46"/>
  <c r="M53" i="45"/>
  <c r="M53" i="44"/>
  <c r="M53" i="43"/>
  <c r="M53" i="42"/>
  <c r="M53" i="41"/>
  <c r="M53" i="40"/>
  <c r="M53" i="39"/>
  <c r="M53" i="38"/>
  <c r="M53" i="37"/>
  <c r="M53" i="54"/>
  <c r="M53" i="53"/>
  <c r="M53" i="51"/>
  <c r="M53" i="50"/>
  <c r="M53" i="49"/>
  <c r="M53" i="48"/>
  <c r="M53" i="47"/>
  <c r="M53" i="52"/>
  <c r="M26" i="23"/>
  <c r="M14" i="23"/>
  <c r="M6" i="23"/>
  <c r="M30" i="23"/>
  <c r="M22" i="23"/>
  <c r="M10" i="23"/>
  <c r="M18" i="23"/>
  <c r="I5" i="22"/>
  <c r="C31" i="73" l="1"/>
  <c r="C30" i="73"/>
  <c r="M53" i="23"/>
  <c r="C28" i="73"/>
  <c r="C27" i="73"/>
  <c r="C26" i="73"/>
  <c r="C25" i="73"/>
  <c r="C24" i="73"/>
  <c r="C23" i="73"/>
  <c r="C22" i="73"/>
  <c r="C21" i="73"/>
  <c r="C20" i="73"/>
  <c r="C19" i="73"/>
  <c r="C18" i="73"/>
  <c r="C17" i="73"/>
  <c r="C16" i="73"/>
  <c r="C15" i="73"/>
  <c r="C14" i="73"/>
  <c r="C13" i="73"/>
  <c r="C12" i="73"/>
  <c r="C11" i="73"/>
  <c r="C10" i="73"/>
  <c r="C9" i="73"/>
  <c r="C8" i="73"/>
  <c r="C7" i="73"/>
  <c r="C6" i="73"/>
  <c r="C5" i="73"/>
  <c r="C4" i="73"/>
  <c r="C3" i="73"/>
  <c r="C2" i="73"/>
  <c r="I50" i="22"/>
  <c r="I49" i="22"/>
  <c r="I46" i="22"/>
  <c r="I45" i="22"/>
  <c r="I42" i="22"/>
  <c r="I41" i="22"/>
  <c r="I38" i="22"/>
  <c r="I37" i="22"/>
  <c r="I34" i="22"/>
  <c r="I30" i="22"/>
  <c r="I29" i="22"/>
  <c r="I26" i="22"/>
  <c r="I25" i="22"/>
  <c r="I21" i="22"/>
  <c r="C29" i="73" l="1"/>
  <c r="C32" i="73" s="1"/>
  <c r="C36" i="73" s="1"/>
  <c r="I33" i="22"/>
  <c r="M34" i="22" s="1"/>
  <c r="M30" i="22"/>
  <c r="M42" i="22"/>
  <c r="M26" i="22"/>
  <c r="M38" i="22"/>
  <c r="M50" i="22"/>
  <c r="M46" i="22"/>
  <c r="I22" i="22"/>
  <c r="I18" i="22"/>
  <c r="I13" i="22"/>
  <c r="I10" i="22"/>
  <c r="I9" i="22"/>
  <c r="I6" i="22"/>
  <c r="C32" i="55" l="1"/>
  <c r="I17" i="22"/>
  <c r="M18" i="22" s="1"/>
  <c r="M6" i="22"/>
  <c r="M22" i="22"/>
  <c r="I14" i="22"/>
  <c r="M14" i="22" s="1"/>
  <c r="M10" i="22"/>
  <c r="M73" i="22" l="1"/>
</calcChain>
</file>

<file path=xl/sharedStrings.xml><?xml version="1.0" encoding="utf-8"?>
<sst xmlns="http://schemas.openxmlformats.org/spreadsheetml/2006/main" count="8311" uniqueCount="188">
  <si>
    <t>年　　月</t>
  </si>
  <si>
    <t>＠</t>
    <phoneticPr fontId="9"/>
  </si>
  <si>
    <t>a</t>
    <phoneticPr fontId="9"/>
  </si>
  <si>
    <t>×</t>
    <phoneticPr fontId="9"/>
  </si>
  <si>
    <t>円</t>
    <rPh sb="0" eb="1">
      <t>エン</t>
    </rPh>
    <phoneticPr fontId="9"/>
  </si>
  <si>
    <t>ｂ</t>
    <phoneticPr fontId="9"/>
  </si>
  <si>
    <t>kWh　＝</t>
    <phoneticPr fontId="9"/>
  </si>
  <si>
    <t>(基本料金)</t>
  </si>
  <si>
    <t>基本料金単価</t>
  </si>
  <si>
    <t>消 費 税 及 び</t>
  </si>
  <si>
    <t>地方消費税額</t>
  </si>
  <si>
    <t>円</t>
  </si>
  <si>
    <t>(電力量料金)</t>
  </si>
  <si>
    <t>従量料金単価</t>
  </si>
  <si>
    <t>合 計＝a</t>
    <phoneticPr fontId="9"/>
  </si>
  <si>
    <t>合 計＝b</t>
    <phoneticPr fontId="9"/>
  </si>
  <si>
    <t>合 計＝c</t>
    <phoneticPr fontId="9"/>
  </si>
  <si>
    <t>1ヶ月あたりの契約電力</t>
    <rPh sb="2" eb="3">
      <t>ゲツ</t>
    </rPh>
    <phoneticPr fontId="9"/>
  </si>
  <si>
    <t>(１kWhにつき)</t>
    <phoneticPr fontId="16"/>
  </si>
  <si>
    <t>(１kWhにつき)</t>
    <phoneticPr fontId="16"/>
  </si>
  <si>
    <t>(１kWにつき)</t>
    <phoneticPr fontId="16"/>
  </si>
  <si>
    <t>基本料金単価</t>
    <phoneticPr fontId="9"/>
  </si>
  <si>
    <t>消 費 税 及 び</t>
    <phoneticPr fontId="9"/>
  </si>
  <si>
    <t>地方消費税額</t>
    <phoneticPr fontId="9"/>
  </si>
  <si>
    <t>その他季月</t>
    <phoneticPr fontId="16"/>
  </si>
  <si>
    <t>夏季月(7月～9月)</t>
    <phoneticPr fontId="9"/>
  </si>
  <si>
    <t>【○○学校】</t>
    <rPh sb="3" eb="5">
      <t>ガッコウ</t>
    </rPh>
    <phoneticPr fontId="9"/>
  </si>
  <si>
    <t>料　金</t>
    <rPh sb="0" eb="1">
      <t>リョウ</t>
    </rPh>
    <rPh sb="2" eb="3">
      <t>キン</t>
    </rPh>
    <phoneticPr fontId="9"/>
  </si>
  <si>
    <t>月合計</t>
    <rPh sb="0" eb="1">
      <t>ゲツ</t>
    </rPh>
    <rPh sb="1" eb="3">
      <t>ゴウケイ</t>
    </rPh>
    <phoneticPr fontId="9"/>
  </si>
  <si>
    <t>年間合計</t>
    <rPh sb="0" eb="2">
      <t>ネンカン</t>
    </rPh>
    <rPh sb="2" eb="4">
      <t>ゴウケイ</t>
    </rPh>
    <phoneticPr fontId="9"/>
  </si>
  <si>
    <t>別紙</t>
    <rPh sb="0" eb="2">
      <t>ベッシ</t>
    </rPh>
    <phoneticPr fontId="9"/>
  </si>
  <si>
    <t>kW × 0.85　＝</t>
    <phoneticPr fontId="9"/>
  </si>
  <si>
    <t>【越ヶ谷小学校】</t>
    <rPh sb="1" eb="4">
      <t>コシガヤ</t>
    </rPh>
    <rPh sb="4" eb="5">
      <t>ショウ</t>
    </rPh>
    <rPh sb="5" eb="7">
      <t>ガッコウ</t>
    </rPh>
    <phoneticPr fontId="9"/>
  </si>
  <si>
    <t>【大沢小学校】</t>
    <rPh sb="1" eb="3">
      <t>オオサワ</t>
    </rPh>
    <rPh sb="3" eb="4">
      <t>ショウ</t>
    </rPh>
    <rPh sb="4" eb="6">
      <t>ガッコウ</t>
    </rPh>
    <phoneticPr fontId="9"/>
  </si>
  <si>
    <t>【桜井小学校】</t>
    <rPh sb="1" eb="3">
      <t>サクライ</t>
    </rPh>
    <rPh sb="3" eb="4">
      <t>ショウ</t>
    </rPh>
    <rPh sb="4" eb="6">
      <t>ガッコウ</t>
    </rPh>
    <phoneticPr fontId="9"/>
  </si>
  <si>
    <t>【新方小学校】</t>
    <rPh sb="1" eb="3">
      <t>シンカタ</t>
    </rPh>
    <rPh sb="3" eb="4">
      <t>ショウ</t>
    </rPh>
    <rPh sb="4" eb="6">
      <t>ガッコウ</t>
    </rPh>
    <phoneticPr fontId="9"/>
  </si>
  <si>
    <t>【大袋小学校】</t>
    <rPh sb="1" eb="3">
      <t>オオブクロ</t>
    </rPh>
    <rPh sb="3" eb="4">
      <t>ショウ</t>
    </rPh>
    <rPh sb="4" eb="6">
      <t>ガッコウ</t>
    </rPh>
    <phoneticPr fontId="9"/>
  </si>
  <si>
    <t>【荻島小学校】</t>
    <rPh sb="1" eb="3">
      <t>オギシマ</t>
    </rPh>
    <rPh sb="3" eb="4">
      <t>ショウ</t>
    </rPh>
    <rPh sb="4" eb="6">
      <t>ガッコウ</t>
    </rPh>
    <phoneticPr fontId="9"/>
  </si>
  <si>
    <t>【出羽小学校】</t>
    <rPh sb="1" eb="3">
      <t>デワ</t>
    </rPh>
    <rPh sb="3" eb="4">
      <t>ショウ</t>
    </rPh>
    <rPh sb="4" eb="6">
      <t>ガッコウ</t>
    </rPh>
    <phoneticPr fontId="9"/>
  </si>
  <si>
    <t>【蒲生小学校】</t>
    <rPh sb="1" eb="3">
      <t>ガモウ</t>
    </rPh>
    <rPh sb="3" eb="4">
      <t>ショウ</t>
    </rPh>
    <rPh sb="4" eb="6">
      <t>ガッコウ</t>
    </rPh>
    <phoneticPr fontId="9"/>
  </si>
  <si>
    <t>・本積算については、燃料費調整額・再生可能エネルギー賦課金は見込まないこと。</t>
    <phoneticPr fontId="9"/>
  </si>
  <si>
    <t>【大相模小学校】</t>
    <rPh sb="1" eb="2">
      <t>オオ</t>
    </rPh>
    <rPh sb="2" eb="4">
      <t>サガミ</t>
    </rPh>
    <rPh sb="4" eb="5">
      <t>ショウ</t>
    </rPh>
    <rPh sb="5" eb="7">
      <t>ガッコウ</t>
    </rPh>
    <phoneticPr fontId="9"/>
  </si>
  <si>
    <t>【増林小学校】</t>
    <rPh sb="1" eb="3">
      <t>マシバヤシ</t>
    </rPh>
    <rPh sb="3" eb="4">
      <t>ショウ</t>
    </rPh>
    <rPh sb="4" eb="6">
      <t>ガッコウ</t>
    </rPh>
    <phoneticPr fontId="9"/>
  </si>
  <si>
    <t>【川柳小学校】</t>
    <rPh sb="1" eb="2">
      <t>カワ</t>
    </rPh>
    <rPh sb="2" eb="3">
      <t>ヤナギ</t>
    </rPh>
    <rPh sb="3" eb="4">
      <t>ショウ</t>
    </rPh>
    <rPh sb="4" eb="6">
      <t>ガッコウ</t>
    </rPh>
    <phoneticPr fontId="9"/>
  </si>
  <si>
    <t>【南越谷小学校】</t>
    <rPh sb="1" eb="2">
      <t>ミナミ</t>
    </rPh>
    <rPh sb="2" eb="4">
      <t>コシガヤ</t>
    </rPh>
    <rPh sb="4" eb="5">
      <t>ショウ</t>
    </rPh>
    <rPh sb="5" eb="7">
      <t>ガッコウ</t>
    </rPh>
    <phoneticPr fontId="9"/>
  </si>
  <si>
    <t>【蒲生第二小学校】</t>
    <rPh sb="1" eb="3">
      <t>ガモウ</t>
    </rPh>
    <rPh sb="3" eb="5">
      <t>ダイニ</t>
    </rPh>
    <rPh sb="5" eb="6">
      <t>ショウ</t>
    </rPh>
    <rPh sb="6" eb="8">
      <t>ガッコウ</t>
    </rPh>
    <phoneticPr fontId="9"/>
  </si>
  <si>
    <t>【東越谷小学校】</t>
    <rPh sb="1" eb="4">
      <t>ヒガシコシガヤ</t>
    </rPh>
    <rPh sb="4" eb="5">
      <t>ショウ</t>
    </rPh>
    <rPh sb="5" eb="7">
      <t>ガッコウ</t>
    </rPh>
    <phoneticPr fontId="9"/>
  </si>
  <si>
    <t>【大沢北小学校】</t>
    <rPh sb="1" eb="3">
      <t>オオサワ</t>
    </rPh>
    <rPh sb="3" eb="4">
      <t>キタ</t>
    </rPh>
    <rPh sb="4" eb="5">
      <t>ショウ</t>
    </rPh>
    <rPh sb="5" eb="7">
      <t>ガッコウ</t>
    </rPh>
    <phoneticPr fontId="9"/>
  </si>
  <si>
    <t>【大袋北小学校】</t>
    <rPh sb="1" eb="3">
      <t>オオブクロ</t>
    </rPh>
    <rPh sb="3" eb="4">
      <t>キタ</t>
    </rPh>
    <rPh sb="4" eb="5">
      <t>ショウ</t>
    </rPh>
    <rPh sb="5" eb="7">
      <t>ガッコウ</t>
    </rPh>
    <phoneticPr fontId="9"/>
  </si>
  <si>
    <t>【蒲生南小学校】</t>
    <rPh sb="1" eb="3">
      <t>ガモウ</t>
    </rPh>
    <rPh sb="3" eb="4">
      <t>ミナミ</t>
    </rPh>
    <rPh sb="4" eb="5">
      <t>ショウ</t>
    </rPh>
    <rPh sb="5" eb="7">
      <t>ガッコウ</t>
    </rPh>
    <phoneticPr fontId="9"/>
  </si>
  <si>
    <t>【北越谷小学校】</t>
    <rPh sb="1" eb="4">
      <t>キタコシガヤ</t>
    </rPh>
    <rPh sb="4" eb="5">
      <t>ショウ</t>
    </rPh>
    <rPh sb="5" eb="7">
      <t>ガッコウ</t>
    </rPh>
    <phoneticPr fontId="9"/>
  </si>
  <si>
    <t>【大袋東小学校】</t>
    <rPh sb="1" eb="3">
      <t>オオブクロ</t>
    </rPh>
    <rPh sb="3" eb="4">
      <t>ヒガシ</t>
    </rPh>
    <rPh sb="4" eb="5">
      <t>ショウ</t>
    </rPh>
    <rPh sb="5" eb="7">
      <t>ガッコウ</t>
    </rPh>
    <phoneticPr fontId="9"/>
  </si>
  <si>
    <t>【平方小学校】</t>
    <rPh sb="1" eb="3">
      <t>ヒラカタ</t>
    </rPh>
    <rPh sb="3" eb="4">
      <t>ショウ</t>
    </rPh>
    <rPh sb="4" eb="6">
      <t>ガッコウ</t>
    </rPh>
    <phoneticPr fontId="9"/>
  </si>
  <si>
    <t>【弥栄小学校】</t>
    <rPh sb="1" eb="3">
      <t>ヤサカ</t>
    </rPh>
    <rPh sb="3" eb="4">
      <t>ショウ</t>
    </rPh>
    <rPh sb="4" eb="6">
      <t>ガッコウ</t>
    </rPh>
    <phoneticPr fontId="9"/>
  </si>
  <si>
    <t>【大間野小学校】</t>
    <rPh sb="1" eb="3">
      <t>オオマ</t>
    </rPh>
    <rPh sb="3" eb="4">
      <t>ノ</t>
    </rPh>
    <rPh sb="4" eb="5">
      <t>ショウ</t>
    </rPh>
    <rPh sb="5" eb="7">
      <t>ガッコウ</t>
    </rPh>
    <phoneticPr fontId="9"/>
  </si>
  <si>
    <t>【宮本小学校】</t>
    <rPh sb="1" eb="3">
      <t>ミヤモト</t>
    </rPh>
    <rPh sb="3" eb="4">
      <t>ショウ</t>
    </rPh>
    <rPh sb="4" eb="6">
      <t>ガッコウ</t>
    </rPh>
    <phoneticPr fontId="9"/>
  </si>
  <si>
    <t>【西方小学校】</t>
    <rPh sb="1" eb="3">
      <t>ニシカタ</t>
    </rPh>
    <rPh sb="3" eb="4">
      <t>ショウ</t>
    </rPh>
    <rPh sb="4" eb="6">
      <t>ガッコウ</t>
    </rPh>
    <phoneticPr fontId="9"/>
  </si>
  <si>
    <t>【鷺後小学校】</t>
    <rPh sb="1" eb="2">
      <t>サギ</t>
    </rPh>
    <rPh sb="2" eb="3">
      <t>アト</t>
    </rPh>
    <rPh sb="3" eb="4">
      <t>ショウ</t>
    </rPh>
    <rPh sb="4" eb="6">
      <t>ガッコウ</t>
    </rPh>
    <phoneticPr fontId="9"/>
  </si>
  <si>
    <t>【明正小学校】</t>
    <rPh sb="1" eb="2">
      <t>メイ</t>
    </rPh>
    <rPh sb="2" eb="3">
      <t>セイ</t>
    </rPh>
    <rPh sb="3" eb="4">
      <t>ショウ</t>
    </rPh>
    <rPh sb="4" eb="6">
      <t>ガッコウ</t>
    </rPh>
    <phoneticPr fontId="9"/>
  </si>
  <si>
    <t>【千間台小学校】</t>
    <rPh sb="1" eb="2">
      <t>セン</t>
    </rPh>
    <rPh sb="2" eb="3">
      <t>カン</t>
    </rPh>
    <rPh sb="3" eb="4">
      <t>ダイ</t>
    </rPh>
    <rPh sb="4" eb="5">
      <t>ショウ</t>
    </rPh>
    <rPh sb="5" eb="7">
      <t>ガッコウ</t>
    </rPh>
    <phoneticPr fontId="9"/>
  </si>
  <si>
    <t>【桜井南小学校】</t>
    <rPh sb="1" eb="3">
      <t>サクライ</t>
    </rPh>
    <rPh sb="3" eb="4">
      <t>ミナミ</t>
    </rPh>
    <rPh sb="4" eb="5">
      <t>ショウ</t>
    </rPh>
    <rPh sb="5" eb="7">
      <t>ガッコウ</t>
    </rPh>
    <phoneticPr fontId="9"/>
  </si>
  <si>
    <t>【花田小学校】</t>
    <rPh sb="1" eb="3">
      <t>ハナタ</t>
    </rPh>
    <rPh sb="3" eb="4">
      <t>ショウ</t>
    </rPh>
    <rPh sb="4" eb="6">
      <t>ガッコウ</t>
    </rPh>
    <phoneticPr fontId="9"/>
  </si>
  <si>
    <t>【城ノ上小学校】</t>
    <rPh sb="1" eb="2">
      <t>シロ</t>
    </rPh>
    <rPh sb="3" eb="4">
      <t>ウエ</t>
    </rPh>
    <rPh sb="4" eb="5">
      <t>ショウ</t>
    </rPh>
    <rPh sb="5" eb="7">
      <t>ガッコウ</t>
    </rPh>
    <phoneticPr fontId="9"/>
  </si>
  <si>
    <t>①年間合計</t>
    <rPh sb="1" eb="3">
      <t>ネンカン</t>
    </rPh>
    <rPh sb="3" eb="5">
      <t>ゴウケイ</t>
    </rPh>
    <phoneticPr fontId="9"/>
  </si>
  <si>
    <t>越ヶ谷小学校</t>
  </si>
  <si>
    <t>大沢小学校</t>
  </si>
  <si>
    <t>新方小学校</t>
  </si>
  <si>
    <t>桜井小学校</t>
  </si>
  <si>
    <t>大袋小学校</t>
  </si>
  <si>
    <t>荻島小学校</t>
  </si>
  <si>
    <t>出羽小学校</t>
  </si>
  <si>
    <t>蒲生小学校</t>
  </si>
  <si>
    <t>大相模小学校</t>
  </si>
  <si>
    <t>増林小学校</t>
  </si>
  <si>
    <t>川柳小学校</t>
  </si>
  <si>
    <t>南越谷小学校</t>
  </si>
  <si>
    <t>蒲生第二小学校</t>
  </si>
  <si>
    <t>東越谷小学校</t>
  </si>
  <si>
    <t>大沢北小学校</t>
  </si>
  <si>
    <t>大袋北小学校</t>
  </si>
  <si>
    <t>蒲生南小学校</t>
  </si>
  <si>
    <t>北越谷小学校</t>
  </si>
  <si>
    <t>大袋東小学校</t>
  </si>
  <si>
    <t>平方小学校</t>
  </si>
  <si>
    <t>弥栄小学校</t>
  </si>
  <si>
    <t>大間野小学校</t>
  </si>
  <si>
    <t>宮本小学校</t>
  </si>
  <si>
    <t>西方小学校</t>
  </si>
  <si>
    <t>鷺後小学校</t>
  </si>
  <si>
    <t>明正小学校</t>
    <rPh sb="0" eb="1">
      <t>メイ</t>
    </rPh>
    <rPh sb="1" eb="2">
      <t>セイ</t>
    </rPh>
    <rPh sb="2" eb="5">
      <t>ショウガッコウ</t>
    </rPh>
    <phoneticPr fontId="9"/>
  </si>
  <si>
    <t>千間台小学校</t>
  </si>
  <si>
    <t>桜井南小学校</t>
  </si>
  <si>
    <t>花田小学校</t>
  </si>
  <si>
    <t>城ノ上小学校</t>
    <rPh sb="0" eb="1">
      <t>シロ</t>
    </rPh>
    <rPh sb="2" eb="3">
      <t>ウエ</t>
    </rPh>
    <phoneticPr fontId="6"/>
  </si>
  <si>
    <t>学校名</t>
    <rPh sb="0" eb="2">
      <t>ガッコウ</t>
    </rPh>
    <rPh sb="2" eb="3">
      <t>メイ</t>
    </rPh>
    <phoneticPr fontId="9"/>
  </si>
  <si>
    <t>年間合計額</t>
    <rPh sb="0" eb="2">
      <t>ネンカン</t>
    </rPh>
    <rPh sb="2" eb="4">
      <t>ゴウケイ</t>
    </rPh>
    <rPh sb="4" eb="5">
      <t>ガク</t>
    </rPh>
    <phoneticPr fontId="9"/>
  </si>
  <si>
    <t>合計</t>
    <rPh sb="0" eb="2">
      <t>ゴウケイ</t>
    </rPh>
    <phoneticPr fontId="9"/>
  </si>
  <si>
    <t>【内訳書計算方法】</t>
    <rPh sb="1" eb="3">
      <t>ウチワケ</t>
    </rPh>
    <rPh sb="3" eb="4">
      <t>ショ</t>
    </rPh>
    <rPh sb="4" eb="6">
      <t>ケイサン</t>
    </rPh>
    <rPh sb="6" eb="8">
      <t>ホウホウ</t>
    </rPh>
    <phoneticPr fontId="9"/>
  </si>
  <si>
    <t>【別紙及び統括表の算出方法について】</t>
    <rPh sb="1" eb="3">
      <t>ベッシ</t>
    </rPh>
    <rPh sb="3" eb="4">
      <t>オヨ</t>
    </rPh>
    <rPh sb="5" eb="7">
      <t>トウカツ</t>
    </rPh>
    <rPh sb="7" eb="8">
      <t>ヒョウ</t>
    </rPh>
    <rPh sb="9" eb="11">
      <t>サンシュツ</t>
    </rPh>
    <rPh sb="11" eb="13">
      <t>ホウホウ</t>
    </rPh>
    <phoneticPr fontId="9"/>
  </si>
  <si>
    <t>○各月で基本料金、電力量料金をそれぞれ算出し合計した後、端数を切り捨てる。</t>
    <rPh sb="1" eb="3">
      <t>カクツキ</t>
    </rPh>
    <rPh sb="4" eb="6">
      <t>キホン</t>
    </rPh>
    <rPh sb="6" eb="8">
      <t>リョウキン</t>
    </rPh>
    <rPh sb="9" eb="11">
      <t>デンリョク</t>
    </rPh>
    <rPh sb="11" eb="12">
      <t>リョウ</t>
    </rPh>
    <rPh sb="12" eb="14">
      <t>リョウキン</t>
    </rPh>
    <rPh sb="19" eb="21">
      <t>サンシュツ</t>
    </rPh>
    <rPh sb="22" eb="24">
      <t>ゴウケイ</t>
    </rPh>
    <rPh sb="26" eb="27">
      <t>ノチ</t>
    </rPh>
    <rPh sb="28" eb="30">
      <t>ハスウ</t>
    </rPh>
    <rPh sb="31" eb="32">
      <t>キ</t>
    </rPh>
    <rPh sb="33" eb="34">
      <t>ス</t>
    </rPh>
    <phoneticPr fontId="9"/>
  </si>
  <si>
    <t>○別紙及び統括表の年間合計額は、端数を切り捨てた各月額を合計したもの。</t>
    <rPh sb="1" eb="3">
      <t>ベッシ</t>
    </rPh>
    <rPh sb="3" eb="4">
      <t>オヨ</t>
    </rPh>
    <rPh sb="5" eb="7">
      <t>トウカツ</t>
    </rPh>
    <rPh sb="7" eb="8">
      <t>ヒョウ</t>
    </rPh>
    <rPh sb="9" eb="11">
      <t>ネンカン</t>
    </rPh>
    <rPh sb="11" eb="13">
      <t>ゴウケイ</t>
    </rPh>
    <rPh sb="13" eb="14">
      <t>ガク</t>
    </rPh>
    <rPh sb="16" eb="18">
      <t>ハスウ</t>
    </rPh>
    <rPh sb="19" eb="20">
      <t>キ</t>
    </rPh>
    <rPh sb="21" eb="22">
      <t>ス</t>
    </rPh>
    <rPh sb="24" eb="26">
      <t>カクツキ</t>
    </rPh>
    <rPh sb="26" eb="27">
      <t>ガク</t>
    </rPh>
    <rPh sb="28" eb="30">
      <t>ゴウケイ</t>
    </rPh>
    <phoneticPr fontId="9"/>
  </si>
  <si>
    <t>○力率は１００％として算出する。</t>
    <rPh sb="1" eb="2">
      <t>リキ</t>
    </rPh>
    <rPh sb="2" eb="3">
      <t>リツ</t>
    </rPh>
    <rPh sb="11" eb="13">
      <t>サンシュツ</t>
    </rPh>
    <phoneticPr fontId="9"/>
  </si>
  <si>
    <t>　・契約電力及び最大需要電力の単位は１キロワットとし、その端数は、小数点以下第１位で四捨五入する。</t>
    <rPh sb="2" eb="4">
      <t>ケイヤク</t>
    </rPh>
    <rPh sb="4" eb="6">
      <t>デンリョク</t>
    </rPh>
    <rPh sb="6" eb="7">
      <t>オヨ</t>
    </rPh>
    <rPh sb="8" eb="10">
      <t>サイダイ</t>
    </rPh>
    <rPh sb="10" eb="12">
      <t>ジュヨウ</t>
    </rPh>
    <rPh sb="12" eb="14">
      <t>デンリョク</t>
    </rPh>
    <rPh sb="15" eb="17">
      <t>タンイ</t>
    </rPh>
    <rPh sb="29" eb="31">
      <t>ハスウ</t>
    </rPh>
    <rPh sb="33" eb="36">
      <t>ショウスウテン</t>
    </rPh>
    <rPh sb="36" eb="38">
      <t>イカ</t>
    </rPh>
    <rPh sb="38" eb="39">
      <t>ダイ</t>
    </rPh>
    <rPh sb="40" eb="41">
      <t>イ</t>
    </rPh>
    <rPh sb="42" eb="46">
      <t>シシャゴニュウ</t>
    </rPh>
    <phoneticPr fontId="9"/>
  </si>
  <si>
    <t>　･使用電力量の単位は、１キロワット時とし、その端数は、小数点以下第１位で四捨五入する。</t>
    <rPh sb="2" eb="4">
      <t>シヨウ</t>
    </rPh>
    <rPh sb="4" eb="6">
      <t>デンリョク</t>
    </rPh>
    <rPh sb="6" eb="7">
      <t>リョウ</t>
    </rPh>
    <rPh sb="8" eb="10">
      <t>タンイ</t>
    </rPh>
    <rPh sb="18" eb="19">
      <t>ジ</t>
    </rPh>
    <rPh sb="24" eb="26">
      <t>ハスウ</t>
    </rPh>
    <rPh sb="28" eb="31">
      <t>ショウスウテン</t>
    </rPh>
    <rPh sb="31" eb="33">
      <t>イカ</t>
    </rPh>
    <rPh sb="33" eb="34">
      <t>ダイ</t>
    </rPh>
    <rPh sb="35" eb="36">
      <t>イ</t>
    </rPh>
    <rPh sb="37" eb="41">
      <t>シシャゴニュウ</t>
    </rPh>
    <phoneticPr fontId="9"/>
  </si>
  <si>
    <t>　・料金その他の計算における合計金額の単位は１円とし、その端数は小数点以下を切り捨てる。</t>
    <rPh sb="2" eb="4">
      <t>リョウキン</t>
    </rPh>
    <rPh sb="6" eb="7">
      <t>タ</t>
    </rPh>
    <rPh sb="8" eb="10">
      <t>ケイサン</t>
    </rPh>
    <rPh sb="14" eb="16">
      <t>ゴウケイ</t>
    </rPh>
    <rPh sb="16" eb="18">
      <t>キンガク</t>
    </rPh>
    <rPh sb="19" eb="21">
      <t>タンイ</t>
    </rPh>
    <rPh sb="23" eb="24">
      <t>エン</t>
    </rPh>
    <rPh sb="29" eb="31">
      <t>ハスウ</t>
    </rPh>
    <rPh sb="32" eb="35">
      <t>ショウスウテン</t>
    </rPh>
    <rPh sb="35" eb="37">
      <t>イカ</t>
    </rPh>
    <rPh sb="38" eb="39">
      <t>キ</t>
    </rPh>
    <rPh sb="40" eb="41">
      <t>ス</t>
    </rPh>
    <phoneticPr fontId="9"/>
  </si>
  <si>
    <t>　・力率の単位は１％とし、その端数は小数点以下第１位で四捨五入する。</t>
    <rPh sb="2" eb="3">
      <t>リキ</t>
    </rPh>
    <rPh sb="3" eb="4">
      <t>リツ</t>
    </rPh>
    <rPh sb="5" eb="7">
      <t>タンイ</t>
    </rPh>
    <rPh sb="15" eb="17">
      <t>ハスウ</t>
    </rPh>
    <rPh sb="18" eb="21">
      <t>ショウスウテン</t>
    </rPh>
    <rPh sb="21" eb="23">
      <t>イカ</t>
    </rPh>
    <rPh sb="23" eb="24">
      <t>ダイ</t>
    </rPh>
    <rPh sb="25" eb="26">
      <t>イ</t>
    </rPh>
    <rPh sb="27" eb="31">
      <t>シシャゴニュウ</t>
    </rPh>
    <phoneticPr fontId="9"/>
  </si>
  <si>
    <t>　・消費税額及び地方消費税額の単位は１円とし、その端数は小数点以下を切り捨てる。</t>
    <rPh sb="2" eb="5">
      <t>ショウヒゼイ</t>
    </rPh>
    <rPh sb="5" eb="6">
      <t>ガク</t>
    </rPh>
    <rPh sb="6" eb="7">
      <t>オヨ</t>
    </rPh>
    <rPh sb="8" eb="10">
      <t>チホウ</t>
    </rPh>
    <rPh sb="10" eb="13">
      <t>ショウヒゼイ</t>
    </rPh>
    <rPh sb="13" eb="14">
      <t>ガク</t>
    </rPh>
    <rPh sb="15" eb="17">
      <t>タンイ</t>
    </rPh>
    <rPh sb="19" eb="20">
      <t>エン</t>
    </rPh>
    <rPh sb="25" eb="27">
      <t>ハスウ</t>
    </rPh>
    <rPh sb="28" eb="31">
      <t>ショウスウテン</t>
    </rPh>
    <rPh sb="31" eb="33">
      <t>イカ</t>
    </rPh>
    <rPh sb="34" eb="35">
      <t>キ</t>
    </rPh>
    <rPh sb="36" eb="37">
      <t>ス</t>
    </rPh>
    <phoneticPr fontId="9"/>
  </si>
  <si>
    <t>　下記の表の黄色セル（契約希望単価(税抜)、消費税）を入力してください。合計単価（a,b,c）は自動で入力されます。
　また、黄色セルを入力することで別紙及び統括表も自動で算出されます。</t>
    <rPh sb="1" eb="3">
      <t>カキ</t>
    </rPh>
    <rPh sb="4" eb="5">
      <t>ヒョウ</t>
    </rPh>
    <rPh sb="6" eb="8">
      <t>キイロ</t>
    </rPh>
    <rPh sb="11" eb="13">
      <t>ケイヤク</t>
    </rPh>
    <rPh sb="13" eb="15">
      <t>キボウ</t>
    </rPh>
    <rPh sb="15" eb="17">
      <t>タンカ</t>
    </rPh>
    <rPh sb="18" eb="19">
      <t>ゼイ</t>
    </rPh>
    <rPh sb="19" eb="20">
      <t>ヌ</t>
    </rPh>
    <rPh sb="22" eb="25">
      <t>ショウヒゼイ</t>
    </rPh>
    <rPh sb="27" eb="29">
      <t>ニュウリョク</t>
    </rPh>
    <rPh sb="36" eb="38">
      <t>ゴウケイ</t>
    </rPh>
    <rPh sb="38" eb="40">
      <t>タンカ</t>
    </rPh>
    <rPh sb="48" eb="50">
      <t>ジドウ</t>
    </rPh>
    <rPh sb="51" eb="53">
      <t>ニュウリョク</t>
    </rPh>
    <rPh sb="63" eb="65">
      <t>キイロ</t>
    </rPh>
    <rPh sb="68" eb="70">
      <t>ニュウリョク</t>
    </rPh>
    <rPh sb="75" eb="77">
      <t>ベッシ</t>
    </rPh>
    <rPh sb="77" eb="78">
      <t>オヨ</t>
    </rPh>
    <rPh sb="79" eb="81">
      <t>トウカツ</t>
    </rPh>
    <rPh sb="81" eb="82">
      <t>ヒョウ</t>
    </rPh>
    <rPh sb="83" eb="85">
      <t>ジドウ</t>
    </rPh>
    <rPh sb="86" eb="88">
      <t>サンシュツ</t>
    </rPh>
    <phoneticPr fontId="9"/>
  </si>
  <si>
    <t>平成30年10月</t>
    <rPh sb="0" eb="2">
      <t>ヘイセイ</t>
    </rPh>
    <rPh sb="4" eb="5">
      <t>ネン</t>
    </rPh>
    <rPh sb="7" eb="8">
      <t>ガツ</t>
    </rPh>
    <phoneticPr fontId="9"/>
  </si>
  <si>
    <t>平成30年11月</t>
    <rPh sb="0" eb="2">
      <t>ヘイセイ</t>
    </rPh>
    <rPh sb="4" eb="5">
      <t>ネン</t>
    </rPh>
    <rPh sb="7" eb="8">
      <t>ガツ</t>
    </rPh>
    <phoneticPr fontId="9"/>
  </si>
  <si>
    <t>平成30年12月</t>
    <rPh sb="0" eb="2">
      <t>ヘイセイ</t>
    </rPh>
    <rPh sb="4" eb="5">
      <t>ネン</t>
    </rPh>
    <rPh sb="7" eb="8">
      <t>ガツ</t>
    </rPh>
    <phoneticPr fontId="9"/>
  </si>
  <si>
    <t>平成31年1月</t>
    <rPh sb="0" eb="2">
      <t>ヘイセイ</t>
    </rPh>
    <rPh sb="4" eb="5">
      <t>ネン</t>
    </rPh>
    <rPh sb="6" eb="7">
      <t>ガツ</t>
    </rPh>
    <phoneticPr fontId="9"/>
  </si>
  <si>
    <t>平成31年2月</t>
    <rPh sb="0" eb="2">
      <t>ヘイセイ</t>
    </rPh>
    <rPh sb="4" eb="5">
      <t>ネン</t>
    </rPh>
    <rPh sb="6" eb="7">
      <t>ガツ</t>
    </rPh>
    <phoneticPr fontId="9"/>
  </si>
  <si>
    <t>平成31年3月</t>
    <rPh sb="0" eb="2">
      <t>ヘイセイ</t>
    </rPh>
    <rPh sb="4" eb="5">
      <t>ネン</t>
    </rPh>
    <rPh sb="6" eb="7">
      <t>ガツ</t>
    </rPh>
    <phoneticPr fontId="9"/>
  </si>
  <si>
    <t>平成31年4月</t>
    <rPh sb="0" eb="2">
      <t>ヘイセイ</t>
    </rPh>
    <rPh sb="4" eb="5">
      <t>ネン</t>
    </rPh>
    <rPh sb="6" eb="7">
      <t>ガツ</t>
    </rPh>
    <phoneticPr fontId="9"/>
  </si>
  <si>
    <t>平成31年5月</t>
    <rPh sb="0" eb="2">
      <t>ヘイセイ</t>
    </rPh>
    <rPh sb="4" eb="5">
      <t>ネン</t>
    </rPh>
    <rPh sb="6" eb="7">
      <t>ガツ</t>
    </rPh>
    <phoneticPr fontId="9"/>
  </si>
  <si>
    <t>平成31年6月</t>
    <rPh sb="0" eb="2">
      <t>ヘイセイ</t>
    </rPh>
    <rPh sb="4" eb="5">
      <t>ネン</t>
    </rPh>
    <rPh sb="6" eb="7">
      <t>ガツ</t>
    </rPh>
    <phoneticPr fontId="9"/>
  </si>
  <si>
    <t>平成31年7月</t>
    <rPh sb="0" eb="2">
      <t>ヘイセイ</t>
    </rPh>
    <rPh sb="4" eb="5">
      <t>ネン</t>
    </rPh>
    <rPh sb="6" eb="7">
      <t>ガツ</t>
    </rPh>
    <phoneticPr fontId="9"/>
  </si>
  <si>
    <t>平成31年8月</t>
    <rPh sb="0" eb="2">
      <t>ヘイセイ</t>
    </rPh>
    <rPh sb="4" eb="5">
      <t>ネン</t>
    </rPh>
    <rPh sb="6" eb="7">
      <t>ガツ</t>
    </rPh>
    <phoneticPr fontId="9"/>
  </si>
  <si>
    <t>平成31年9月</t>
    <rPh sb="0" eb="2">
      <t>ヘイセイ</t>
    </rPh>
    <rPh sb="4" eb="5">
      <t>ネン</t>
    </rPh>
    <rPh sb="6" eb="7">
      <t>ガツ</t>
    </rPh>
    <phoneticPr fontId="9"/>
  </si>
  <si>
    <t>c</t>
    <phoneticPr fontId="9"/>
  </si>
  <si>
    <t>c</t>
    <phoneticPr fontId="9"/>
  </si>
  <si>
    <t>平成31年10月</t>
    <rPh sb="0" eb="2">
      <t>ヘイセイ</t>
    </rPh>
    <rPh sb="4" eb="5">
      <t>ネン</t>
    </rPh>
    <rPh sb="7" eb="8">
      <t>ガツ</t>
    </rPh>
    <phoneticPr fontId="9"/>
  </si>
  <si>
    <t>平成31年11月</t>
    <rPh sb="0" eb="2">
      <t>ヘイセイ</t>
    </rPh>
    <rPh sb="4" eb="5">
      <t>ネン</t>
    </rPh>
    <rPh sb="7" eb="8">
      <t>ガツ</t>
    </rPh>
    <phoneticPr fontId="9"/>
  </si>
  <si>
    <t>平成31年12月</t>
    <rPh sb="0" eb="2">
      <t>ヘイセイ</t>
    </rPh>
    <rPh sb="4" eb="5">
      <t>ネン</t>
    </rPh>
    <rPh sb="7" eb="8">
      <t>ガツ</t>
    </rPh>
    <phoneticPr fontId="9"/>
  </si>
  <si>
    <t>平成32年1月</t>
    <rPh sb="0" eb="2">
      <t>ヘイセイ</t>
    </rPh>
    <rPh sb="4" eb="5">
      <t>ネン</t>
    </rPh>
    <rPh sb="6" eb="7">
      <t>ガツ</t>
    </rPh>
    <phoneticPr fontId="9"/>
  </si>
  <si>
    <t>平成32年2月</t>
    <rPh sb="0" eb="2">
      <t>ヘイセイ</t>
    </rPh>
    <rPh sb="4" eb="5">
      <t>ネン</t>
    </rPh>
    <rPh sb="6" eb="7">
      <t>ガツ</t>
    </rPh>
    <phoneticPr fontId="9"/>
  </si>
  <si>
    <t>千間台中学校</t>
    <rPh sb="0" eb="1">
      <t>セン</t>
    </rPh>
    <rPh sb="1" eb="2">
      <t>カン</t>
    </rPh>
    <rPh sb="2" eb="3">
      <t>ダイ</t>
    </rPh>
    <rPh sb="3" eb="6">
      <t>チュウガッコウ</t>
    </rPh>
    <phoneticPr fontId="9"/>
  </si>
  <si>
    <t>大相模中学校</t>
    <rPh sb="0" eb="1">
      <t>オオ</t>
    </rPh>
    <rPh sb="1" eb="3">
      <t>サガミ</t>
    </rPh>
    <rPh sb="3" eb="6">
      <t>チュウガッコウ</t>
    </rPh>
    <phoneticPr fontId="9"/>
  </si>
  <si>
    <t>新栄中学校</t>
    <rPh sb="0" eb="1">
      <t>シン</t>
    </rPh>
    <rPh sb="1" eb="2">
      <t>エイ</t>
    </rPh>
    <rPh sb="2" eb="5">
      <t>チュウガッコウ</t>
    </rPh>
    <phoneticPr fontId="9"/>
  </si>
  <si>
    <t>大袋中学校</t>
    <rPh sb="0" eb="2">
      <t>オオブクロ</t>
    </rPh>
    <rPh sb="2" eb="5">
      <t>チュウガッコウ</t>
    </rPh>
    <phoneticPr fontId="9"/>
  </si>
  <si>
    <t>武蔵野中学校</t>
    <rPh sb="0" eb="3">
      <t>ムサシノ</t>
    </rPh>
    <rPh sb="3" eb="6">
      <t>チュウガッコウ</t>
    </rPh>
    <phoneticPr fontId="9"/>
  </si>
  <si>
    <t>平方中学校</t>
    <rPh sb="0" eb="2">
      <t>ヒラカタ</t>
    </rPh>
    <rPh sb="2" eb="5">
      <t>チュウガッコウ</t>
    </rPh>
    <phoneticPr fontId="9"/>
  </si>
  <si>
    <t>光陽中学校</t>
    <rPh sb="0" eb="2">
      <t>ミツヒロ</t>
    </rPh>
    <rPh sb="2" eb="5">
      <t>チュウガッコウ</t>
    </rPh>
    <phoneticPr fontId="9"/>
  </si>
  <si>
    <t>栄進中学校</t>
    <rPh sb="0" eb="2">
      <t>エイシン</t>
    </rPh>
    <rPh sb="2" eb="3">
      <t>チュウ</t>
    </rPh>
    <rPh sb="3" eb="5">
      <t>ガッコウ</t>
    </rPh>
    <phoneticPr fontId="9"/>
  </si>
  <si>
    <t>北陽中学校</t>
    <rPh sb="0" eb="2">
      <t>ホクヨウ</t>
    </rPh>
    <rPh sb="2" eb="5">
      <t>チュウガッコウ</t>
    </rPh>
    <phoneticPr fontId="9"/>
  </si>
  <si>
    <t>富士中学校</t>
    <rPh sb="0" eb="2">
      <t>フジ</t>
    </rPh>
    <rPh sb="2" eb="5">
      <t>チュウガッコウ</t>
    </rPh>
    <phoneticPr fontId="9"/>
  </si>
  <si>
    <t>北中学校</t>
    <rPh sb="0" eb="1">
      <t>キタ</t>
    </rPh>
    <rPh sb="1" eb="4">
      <t>チュウガッコウ</t>
    </rPh>
    <phoneticPr fontId="9"/>
  </si>
  <si>
    <t>南中学校</t>
    <rPh sb="0" eb="1">
      <t>ミナミ</t>
    </rPh>
    <rPh sb="1" eb="4">
      <t>チュウガッコウ</t>
    </rPh>
    <phoneticPr fontId="9"/>
  </si>
  <si>
    <t>西中学校</t>
    <rPh sb="0" eb="1">
      <t>ニシ</t>
    </rPh>
    <rPh sb="1" eb="4">
      <t>チュウガッコウ</t>
    </rPh>
    <phoneticPr fontId="9"/>
  </si>
  <si>
    <t>東中学校</t>
    <rPh sb="0" eb="1">
      <t>ヒガシ</t>
    </rPh>
    <rPh sb="1" eb="4">
      <t>チュウガッコウ</t>
    </rPh>
    <phoneticPr fontId="9"/>
  </si>
  <si>
    <t>中央中学校</t>
    <rPh sb="0" eb="2">
      <t>チュウオウ</t>
    </rPh>
    <rPh sb="2" eb="5">
      <t>チュウガッコウ</t>
    </rPh>
    <phoneticPr fontId="9"/>
  </si>
  <si>
    <t>・本積算については、燃料費調整額・再生可能エネルギー賦課金は見込まないこと。</t>
    <phoneticPr fontId="9"/>
  </si>
  <si>
    <t>kWh　＝</t>
    <phoneticPr fontId="9"/>
  </si>
  <si>
    <t>×</t>
    <phoneticPr fontId="9"/>
  </si>
  <si>
    <t>＠</t>
    <phoneticPr fontId="9"/>
  </si>
  <si>
    <t>ｂ</t>
    <phoneticPr fontId="9"/>
  </si>
  <si>
    <t>kW × 0.85　＝</t>
    <phoneticPr fontId="9"/>
  </si>
  <si>
    <t>a</t>
    <phoneticPr fontId="9"/>
  </si>
  <si>
    <t>ｃ</t>
    <phoneticPr fontId="9"/>
  </si>
  <si>
    <t>【中央中学校】</t>
    <rPh sb="1" eb="3">
      <t>チュウオウ</t>
    </rPh>
    <rPh sb="3" eb="4">
      <t>チュウ</t>
    </rPh>
    <rPh sb="4" eb="6">
      <t>ガッコウ</t>
    </rPh>
    <phoneticPr fontId="9"/>
  </si>
  <si>
    <t>・本積算については、燃料費調整額・再生可能エネルギー賦課金は見込まないこと。</t>
    <phoneticPr fontId="9"/>
  </si>
  <si>
    <t>【東中学校】</t>
    <rPh sb="1" eb="2">
      <t>ヒガシ</t>
    </rPh>
    <rPh sb="2" eb="5">
      <t>チュウガッコウダイガッコウ</t>
    </rPh>
    <phoneticPr fontId="9"/>
  </si>
  <si>
    <t>・本積算については、燃料費調整額・再生可能エネルギー賦課金は見込まないこと。</t>
    <phoneticPr fontId="9"/>
  </si>
  <si>
    <t>【西中学校】</t>
    <rPh sb="1" eb="2">
      <t>ニシ</t>
    </rPh>
    <rPh sb="2" eb="3">
      <t>チュウ</t>
    </rPh>
    <rPh sb="3" eb="5">
      <t>ガッコウ</t>
    </rPh>
    <phoneticPr fontId="9"/>
  </si>
  <si>
    <t>・本積算については、燃料費調整額・再生可能エネルギー賦課金は見込まないこと。</t>
    <phoneticPr fontId="9"/>
  </si>
  <si>
    <t>【南中学校】</t>
    <rPh sb="1" eb="2">
      <t>ミナミ</t>
    </rPh>
    <rPh sb="2" eb="3">
      <t>チュウ</t>
    </rPh>
    <rPh sb="3" eb="5">
      <t>ガッコウ</t>
    </rPh>
    <phoneticPr fontId="9"/>
  </si>
  <si>
    <t>・本積算については、燃料費調整額・再生可能エネルギー賦課金は見込まないこと。</t>
    <phoneticPr fontId="9"/>
  </si>
  <si>
    <t>【北中学校】</t>
    <rPh sb="1" eb="2">
      <t>キタ</t>
    </rPh>
    <rPh sb="2" eb="5">
      <t>チュウガッコウダイガッコウ</t>
    </rPh>
    <phoneticPr fontId="9"/>
  </si>
  <si>
    <t>・本積算については、燃料費調整額・再生可能エネルギー賦課金は見込まないこと。</t>
    <phoneticPr fontId="9"/>
  </si>
  <si>
    <t>年　　月</t>
    <phoneticPr fontId="9"/>
  </si>
  <si>
    <t>【富士中学校】</t>
    <rPh sb="1" eb="3">
      <t>フジ</t>
    </rPh>
    <rPh sb="3" eb="4">
      <t>チュウ</t>
    </rPh>
    <rPh sb="4" eb="6">
      <t>ガッコウ</t>
    </rPh>
    <phoneticPr fontId="9"/>
  </si>
  <si>
    <t>・本積算については、燃料費調整額・再生可能エネルギー賦課金は見込まないこと。</t>
    <phoneticPr fontId="9"/>
  </si>
  <si>
    <t>【北陽中学校】</t>
    <rPh sb="1" eb="3">
      <t>ホクヨウ</t>
    </rPh>
    <rPh sb="3" eb="6">
      <t>チュウガッコウ</t>
    </rPh>
    <rPh sb="4" eb="6">
      <t>ガッコウ</t>
    </rPh>
    <phoneticPr fontId="9"/>
  </si>
  <si>
    <t>【栄進中学校】</t>
    <rPh sb="1" eb="3">
      <t>エイシン</t>
    </rPh>
    <rPh sb="3" eb="4">
      <t>チュウ</t>
    </rPh>
    <rPh sb="4" eb="6">
      <t>ガッコウ</t>
    </rPh>
    <phoneticPr fontId="9"/>
  </si>
  <si>
    <t>【光陽中学校】</t>
    <rPh sb="1" eb="3">
      <t>ミツヒロ</t>
    </rPh>
    <rPh sb="3" eb="6">
      <t>チュウガッコウ</t>
    </rPh>
    <rPh sb="4" eb="6">
      <t>ガッコウ</t>
    </rPh>
    <phoneticPr fontId="9"/>
  </si>
  <si>
    <t>【平方中学校】</t>
    <rPh sb="1" eb="3">
      <t>ヒラカタ</t>
    </rPh>
    <rPh sb="3" eb="4">
      <t>チュウ</t>
    </rPh>
    <rPh sb="4" eb="6">
      <t>ガッコウ</t>
    </rPh>
    <phoneticPr fontId="9"/>
  </si>
  <si>
    <t>【武蔵野中学校】</t>
    <rPh sb="1" eb="4">
      <t>ムサシノ</t>
    </rPh>
    <rPh sb="4" eb="5">
      <t>チュウ</t>
    </rPh>
    <rPh sb="5" eb="7">
      <t>ガッコウ</t>
    </rPh>
    <phoneticPr fontId="9"/>
  </si>
  <si>
    <t>【大袋中学校】</t>
    <rPh sb="1" eb="3">
      <t>オオブクロ</t>
    </rPh>
    <rPh sb="3" eb="4">
      <t>チュウ</t>
    </rPh>
    <rPh sb="4" eb="6">
      <t>ガッコウ</t>
    </rPh>
    <phoneticPr fontId="9"/>
  </si>
  <si>
    <t>【新栄中学校】</t>
    <rPh sb="1" eb="2">
      <t>シン</t>
    </rPh>
    <rPh sb="2" eb="3">
      <t>エイ</t>
    </rPh>
    <rPh sb="3" eb="4">
      <t>チュウ</t>
    </rPh>
    <rPh sb="4" eb="6">
      <t>ガッコウ</t>
    </rPh>
    <phoneticPr fontId="9"/>
  </si>
  <si>
    <t>【大相模中学校】</t>
    <rPh sb="1" eb="2">
      <t>オオ</t>
    </rPh>
    <rPh sb="2" eb="4">
      <t>サガミ</t>
    </rPh>
    <rPh sb="4" eb="5">
      <t>チュウ</t>
    </rPh>
    <rPh sb="5" eb="7">
      <t>ガッコウ</t>
    </rPh>
    <phoneticPr fontId="9"/>
  </si>
  <si>
    <t>【千間台中学校】</t>
    <rPh sb="1" eb="2">
      <t>セン</t>
    </rPh>
    <rPh sb="2" eb="3">
      <t>カン</t>
    </rPh>
    <rPh sb="3" eb="4">
      <t>ダイ</t>
    </rPh>
    <rPh sb="4" eb="5">
      <t>チュウ</t>
    </rPh>
    <rPh sb="5" eb="7">
      <t>ガッコウ</t>
    </rPh>
    <phoneticPr fontId="9"/>
  </si>
  <si>
    <t>城ノ上小学校</t>
    <rPh sb="0" eb="1">
      <t>シロ</t>
    </rPh>
    <rPh sb="2" eb="3">
      <t>ウエ</t>
    </rPh>
    <phoneticPr fontId="3"/>
  </si>
  <si>
    <t>小中学校合計</t>
    <rPh sb="0" eb="1">
      <t>ショウ</t>
    </rPh>
    <rPh sb="1" eb="4">
      <t>チュウガッコウ</t>
    </rPh>
    <rPh sb="4" eb="6">
      <t>ゴウケイ</t>
    </rPh>
    <phoneticPr fontId="9"/>
  </si>
  <si>
    <r>
      <t>消費税は1</t>
    </r>
    <r>
      <rPr>
        <sz val="11"/>
        <color theme="1"/>
        <rFont val="ＭＳ Ｐゴシック"/>
        <family val="2"/>
        <charset val="128"/>
        <scheme val="minor"/>
      </rPr>
      <t>0</t>
    </r>
    <r>
      <rPr>
        <sz val="11"/>
        <color theme="1"/>
        <rFont val="ＭＳ Ｐゴシック"/>
        <family val="2"/>
        <charset val="128"/>
        <scheme val="minor"/>
      </rPr>
      <t>％で積算してください。</t>
    </r>
    <rPh sb="0" eb="3">
      <t>ショウヒゼイ</t>
    </rPh>
    <rPh sb="8" eb="10">
      <t>セキサン</t>
    </rPh>
    <phoneticPr fontId="9"/>
  </si>
  <si>
    <t>　小学校、中学校それぞれの総括表に記載されている合計金額を合算したものを見積金額とし、その金額に１10分の１００（当該金額に１円未満の端数が生じた場合は、切り上げた金額とする）に相当する金額を入札金額とする。</t>
    <rPh sb="1" eb="4">
      <t>ショウガッコウ</t>
    </rPh>
    <rPh sb="5" eb="8">
      <t>チュウガッコウ</t>
    </rPh>
    <rPh sb="13" eb="15">
      <t>ソウカツ</t>
    </rPh>
    <rPh sb="15" eb="16">
      <t>ヒョウ</t>
    </rPh>
    <rPh sb="17" eb="19">
      <t>キサイ</t>
    </rPh>
    <rPh sb="24" eb="26">
      <t>ゴウケイ</t>
    </rPh>
    <rPh sb="26" eb="28">
      <t>キンガク</t>
    </rPh>
    <rPh sb="29" eb="31">
      <t>ガッサン</t>
    </rPh>
    <rPh sb="36" eb="38">
      <t>ミツモ</t>
    </rPh>
    <rPh sb="38" eb="40">
      <t>キンガク</t>
    </rPh>
    <rPh sb="45" eb="47">
      <t>キンガク</t>
    </rPh>
    <rPh sb="51" eb="52">
      <t>ブン</t>
    </rPh>
    <phoneticPr fontId="9"/>
  </si>
  <si>
    <t>令和2年3月</t>
    <rPh sb="0" eb="2">
      <t>レイワ</t>
    </rPh>
    <rPh sb="3" eb="4">
      <t>ネン</t>
    </rPh>
    <rPh sb="5" eb="6">
      <t>ガツ</t>
    </rPh>
    <phoneticPr fontId="9"/>
  </si>
  <si>
    <t>令和2年4月</t>
    <rPh sb="0" eb="2">
      <t>レイワ</t>
    </rPh>
    <rPh sb="3" eb="4">
      <t>ネン</t>
    </rPh>
    <rPh sb="5" eb="6">
      <t>ガツ</t>
    </rPh>
    <phoneticPr fontId="9"/>
  </si>
  <si>
    <t>令和2年5月</t>
    <rPh sb="0" eb="2">
      <t>レイワ</t>
    </rPh>
    <rPh sb="3" eb="4">
      <t>ネン</t>
    </rPh>
    <rPh sb="5" eb="6">
      <t>ガツ</t>
    </rPh>
    <phoneticPr fontId="9"/>
  </si>
  <si>
    <t>令和2年6月</t>
    <rPh sb="0" eb="2">
      <t>レイワ</t>
    </rPh>
    <rPh sb="3" eb="4">
      <t>ネン</t>
    </rPh>
    <rPh sb="5" eb="6">
      <t>ガツ</t>
    </rPh>
    <phoneticPr fontId="9"/>
  </si>
  <si>
    <t>令和2年7月</t>
    <rPh sb="0" eb="2">
      <t>レイワ</t>
    </rPh>
    <rPh sb="3" eb="4">
      <t>ネン</t>
    </rPh>
    <rPh sb="4" eb="5">
      <t>ヘイネン</t>
    </rPh>
    <rPh sb="5" eb="6">
      <t>ガツ</t>
    </rPh>
    <phoneticPr fontId="9"/>
  </si>
  <si>
    <t>令和2年8月</t>
    <rPh sb="0" eb="2">
      <t>レイワ</t>
    </rPh>
    <rPh sb="3" eb="4">
      <t>ネン</t>
    </rPh>
    <rPh sb="4" eb="5">
      <t>ヘイネン</t>
    </rPh>
    <rPh sb="5" eb="6">
      <t>ガツ</t>
    </rPh>
    <phoneticPr fontId="9"/>
  </si>
  <si>
    <t>令和2年9月</t>
    <rPh sb="0" eb="2">
      <t>レイワ</t>
    </rPh>
    <rPh sb="3" eb="4">
      <t>ネン</t>
    </rPh>
    <rPh sb="4" eb="5">
      <t>ヘイネン</t>
    </rPh>
    <rPh sb="5" eb="6">
      <t>ガツ</t>
    </rPh>
    <phoneticPr fontId="9"/>
  </si>
  <si>
    <t>令和2年10月</t>
    <rPh sb="0" eb="2">
      <t>レイワ</t>
    </rPh>
    <rPh sb="3" eb="4">
      <t>ネン</t>
    </rPh>
    <rPh sb="4" eb="5">
      <t>ヘイネン</t>
    </rPh>
    <rPh sb="6" eb="7">
      <t>ガツ</t>
    </rPh>
    <phoneticPr fontId="9"/>
  </si>
  <si>
    <t>令和2年11月</t>
    <rPh sb="0" eb="2">
      <t>レイワ</t>
    </rPh>
    <rPh sb="3" eb="4">
      <t>ネン</t>
    </rPh>
    <rPh sb="4" eb="5">
      <t>ヘイネン</t>
    </rPh>
    <rPh sb="6" eb="7">
      <t>ガツ</t>
    </rPh>
    <phoneticPr fontId="9"/>
  </si>
  <si>
    <t>令和2年12月</t>
    <rPh sb="0" eb="2">
      <t>レイワ</t>
    </rPh>
    <rPh sb="3" eb="4">
      <t>ネン</t>
    </rPh>
    <rPh sb="6" eb="7">
      <t>ガツ</t>
    </rPh>
    <phoneticPr fontId="9"/>
  </si>
  <si>
    <t>令和3年1月</t>
    <rPh sb="0" eb="2">
      <t>レイワ</t>
    </rPh>
    <rPh sb="3" eb="4">
      <t>ネン</t>
    </rPh>
    <rPh sb="5" eb="6">
      <t>ガツ</t>
    </rPh>
    <phoneticPr fontId="9"/>
  </si>
  <si>
    <t>令和3年2月</t>
    <rPh sb="0" eb="2">
      <t>レイワ</t>
    </rPh>
    <rPh sb="3" eb="4">
      <t>ネン</t>
    </rPh>
    <rPh sb="5" eb="6">
      <t>ガツ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</si>
</sst>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2"/>
      <color theme="1"/>
      <name val="ＭＳ Ｐゴシック"/>
      <family val="2"/>
      <scheme val="minor"/>
    </font>
    <font>
      <sz val="18"/>
      <color theme="1"/>
      <name val="ＭＳ Ｐゴシック"/>
      <family val="2"/>
      <scheme val="minor"/>
    </font>
    <font>
      <sz val="18"/>
      <color theme="1"/>
      <name val="ＭＳ Ｐゴシック"/>
      <family val="3"/>
      <charset val="128"/>
      <scheme val="minor"/>
    </font>
    <font>
      <sz val="12"/>
      <color rgb="FF010202"/>
      <name val="ＭＳ Ｐ明朝"/>
      <family val="1"/>
      <charset val="128"/>
    </font>
    <font>
      <sz val="11"/>
      <color theme="1"/>
      <name val="ＭＳ Ｐ明朝"/>
      <family val="1"/>
      <charset val="128"/>
    </font>
    <font>
      <sz val="6"/>
      <name val="ＭＳ Ｐゴシック"/>
      <family val="2"/>
      <charset val="128"/>
      <scheme val="minor"/>
    </font>
    <font>
      <sz val="12"/>
      <color theme="1"/>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10"/>
      <color theme="1"/>
      <name val="ＭＳ Ｐゴシック"/>
      <family val="2"/>
      <charset val="128"/>
      <scheme val="minor"/>
    </font>
    <font>
      <sz val="10"/>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rgb="FF010202"/>
      </right>
      <top style="medium">
        <color rgb="FF010202"/>
      </top>
      <bottom/>
      <diagonal/>
    </border>
    <border>
      <left style="medium">
        <color rgb="FF010202"/>
      </left>
      <right style="medium">
        <color rgb="FF010202"/>
      </right>
      <top/>
      <bottom style="medium">
        <color rgb="FF010202"/>
      </bottom>
      <diagonal/>
    </border>
    <border>
      <left/>
      <right/>
      <top/>
      <bottom style="medium">
        <color rgb="FF010202"/>
      </bottom>
      <diagonal/>
    </border>
    <border>
      <left/>
      <right/>
      <top style="medium">
        <color rgb="FF010202"/>
      </top>
      <bottom/>
      <diagonal/>
    </border>
    <border diagonalDown="1">
      <left style="medium">
        <color rgb="FF010202"/>
      </left>
      <right style="medium">
        <color rgb="FF010202"/>
      </right>
      <top style="medium">
        <color rgb="FF010202"/>
      </top>
      <bottom/>
      <diagonal style="thin">
        <color rgb="FF010202"/>
      </diagonal>
    </border>
    <border diagonalDown="1">
      <left style="medium">
        <color rgb="FF010202"/>
      </left>
      <right style="medium">
        <color rgb="FF010202"/>
      </right>
      <top/>
      <bottom style="medium">
        <color rgb="FF010202"/>
      </bottom>
      <diagonal style="thin">
        <color rgb="FF010202"/>
      </diagonal>
    </border>
    <border diagonalDown="1">
      <left style="medium">
        <color indexed="64"/>
      </left>
      <right style="medium">
        <color indexed="64"/>
      </right>
      <top style="medium">
        <color indexed="64"/>
      </top>
      <bottom/>
      <diagonal style="thin">
        <color rgb="FF010202"/>
      </diagonal>
    </border>
    <border diagonalDown="1">
      <left style="medium">
        <color indexed="64"/>
      </left>
      <right style="medium">
        <color indexed="64"/>
      </right>
      <top/>
      <bottom style="medium">
        <color indexed="64"/>
      </bottom>
      <diagonal style="thin">
        <color rgb="FF010202"/>
      </diagonal>
    </border>
    <border diagonalDown="1">
      <left style="medium">
        <color rgb="FF010202"/>
      </left>
      <right style="medium">
        <color rgb="FF010202"/>
      </right>
      <top/>
      <bottom/>
      <diagonal style="thin">
        <color rgb="FF010202"/>
      </diagonal>
    </border>
    <border>
      <left/>
      <right style="medium">
        <color rgb="FF010202"/>
      </right>
      <top style="medium">
        <color rgb="FF010202"/>
      </top>
      <bottom style="medium">
        <color rgb="FF010202"/>
      </bottom>
      <diagonal/>
    </border>
    <border>
      <left style="medium">
        <color rgb="FF010202"/>
      </left>
      <right/>
      <top style="medium">
        <color rgb="FF010202"/>
      </top>
      <bottom/>
      <diagonal/>
    </border>
    <border>
      <left style="medium">
        <color rgb="FF010202"/>
      </left>
      <right/>
      <top/>
      <bottom style="medium">
        <color rgb="FF010202"/>
      </bottom>
      <diagonal/>
    </border>
    <border>
      <left style="medium">
        <color indexed="64"/>
      </left>
      <right/>
      <top style="medium">
        <color rgb="FF010202"/>
      </top>
      <bottom/>
      <diagonal/>
    </border>
    <border>
      <left/>
      <right style="medium">
        <color rgb="FF010202"/>
      </right>
      <top/>
      <bottom style="medium">
        <color indexed="64"/>
      </bottom>
      <diagonal/>
    </border>
    <border>
      <left style="medium">
        <color rgb="FF010202"/>
      </left>
      <right/>
      <top/>
      <bottom style="medium">
        <color indexed="64"/>
      </bottom>
      <diagonal/>
    </border>
    <border>
      <left/>
      <right/>
      <top style="thin">
        <color auto="1"/>
      </top>
      <bottom style="thin">
        <color auto="1"/>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s>
  <cellStyleXfs count="3">
    <xf numFmtId="0" fontId="0" fillId="0" borderId="0"/>
    <xf numFmtId="0" fontId="8" fillId="0" borderId="0">
      <alignment vertical="center"/>
    </xf>
    <xf numFmtId="0" fontId="3" fillId="0" borderId="0">
      <alignment vertical="center"/>
    </xf>
  </cellStyleXfs>
  <cellXfs count="129">
    <xf numFmtId="0" fontId="0" fillId="0" borderId="0" xfId="0"/>
    <xf numFmtId="0" fontId="10" fillId="0" borderId="1" xfId="0" applyFont="1" applyBorder="1" applyAlignment="1">
      <alignment horizontal="center" vertical="center" wrapText="1"/>
    </xf>
    <xf numFmtId="0" fontId="0" fillId="0" borderId="0" xfId="0" applyNumberFormat="1" applyFill="1" applyBorder="1" applyAlignment="1">
      <alignment horizontal="left"/>
    </xf>
    <xf numFmtId="0" fontId="0" fillId="0" borderId="8" xfId="0" applyBorder="1" applyAlignment="1">
      <alignment horizontal="left"/>
    </xf>
    <xf numFmtId="0" fontId="0" fillId="0" borderId="8" xfId="0" applyNumberFormat="1" applyFill="1" applyBorder="1" applyAlignment="1">
      <alignment horizontal="right"/>
    </xf>
    <xf numFmtId="0" fontId="0" fillId="0" borderId="8" xfId="0" applyBorder="1" applyAlignment="1">
      <alignment horizontal="right"/>
    </xf>
    <xf numFmtId="0" fontId="0" fillId="0" borderId="0" xfId="0" applyBorder="1"/>
    <xf numFmtId="0" fontId="0" fillId="0" borderId="8" xfId="0" applyBorder="1"/>
    <xf numFmtId="0" fontId="0" fillId="0" borderId="12" xfId="0" applyBorder="1"/>
    <xf numFmtId="0" fontId="0" fillId="0" borderId="7" xfId="0" applyBorder="1"/>
    <xf numFmtId="0" fontId="0" fillId="0" borderId="13" xfId="0" applyBorder="1"/>
    <xf numFmtId="3" fontId="0" fillId="0" borderId="0" xfId="0" applyNumberFormat="1" applyBorder="1" applyAlignment="1">
      <alignment horizontal="center"/>
    </xf>
    <xf numFmtId="0" fontId="0" fillId="0" borderId="6" xfId="0" applyBorder="1"/>
    <xf numFmtId="0" fontId="0" fillId="0" borderId="16" xfId="0" applyBorder="1"/>
    <xf numFmtId="0" fontId="0" fillId="0" borderId="16" xfId="0" applyBorder="1" applyAlignment="1">
      <alignment horizontal="right"/>
    </xf>
    <xf numFmtId="0" fontId="0" fillId="0" borderId="16" xfId="0" applyNumberFormat="1" applyFill="1" applyBorder="1" applyAlignment="1">
      <alignment horizontal="left"/>
    </xf>
    <xf numFmtId="3" fontId="0" fillId="0" borderId="16" xfId="0" applyNumberFormat="1" applyBorder="1" applyAlignment="1">
      <alignment horizontal="center"/>
    </xf>
    <xf numFmtId="0" fontId="0" fillId="0" borderId="5" xfId="0" applyBorder="1"/>
    <xf numFmtId="0" fontId="0" fillId="0" borderId="0" xfId="0" applyNumberFormat="1" applyBorder="1" applyAlignment="1">
      <alignment horizontal="center"/>
    </xf>
    <xf numFmtId="0" fontId="0" fillId="0" borderId="15" xfId="0" applyBorder="1"/>
    <xf numFmtId="0" fontId="0" fillId="0" borderId="14" xfId="0" applyBorder="1"/>
    <xf numFmtId="0" fontId="12" fillId="0" borderId="14" xfId="0" applyFont="1" applyBorder="1" applyAlignment="1">
      <alignment horizontal="center"/>
    </xf>
    <xf numFmtId="0" fontId="13" fillId="0" borderId="15" xfId="0" applyFont="1" applyBorder="1" applyAlignment="1">
      <alignment horizontal="center"/>
    </xf>
    <xf numFmtId="0" fontId="11" fillId="0" borderId="0" xfId="0" applyFont="1" applyAlignment="1">
      <alignment vertical="center"/>
    </xf>
    <xf numFmtId="0" fontId="14" fillId="0" borderId="0" xfId="1" applyFont="1" applyAlignment="1">
      <alignment horizontal="left" vertical="center"/>
    </xf>
    <xf numFmtId="0" fontId="15" fillId="0" borderId="0" xfId="1" applyFont="1">
      <alignment vertical="center"/>
    </xf>
    <xf numFmtId="0" fontId="8" fillId="0" borderId="0" xfId="1">
      <alignment vertical="center"/>
    </xf>
    <xf numFmtId="0" fontId="14" fillId="0" borderId="19" xfId="1" applyFont="1" applyBorder="1" applyAlignment="1">
      <alignment horizontal="right" vertical="center" wrapText="1"/>
    </xf>
    <xf numFmtId="0" fontId="14" fillId="0" borderId="18" xfId="1" applyFont="1" applyBorder="1" applyAlignment="1">
      <alignment horizontal="center" vertical="center" wrapText="1"/>
    </xf>
    <xf numFmtId="0" fontId="14" fillId="0" borderId="10" xfId="1" applyFont="1" applyBorder="1" applyAlignment="1">
      <alignment horizontal="right" vertical="center" wrapText="1"/>
    </xf>
    <xf numFmtId="0" fontId="8" fillId="0" borderId="0" xfId="1" applyAlignment="1">
      <alignment horizontal="center" vertical="center"/>
    </xf>
    <xf numFmtId="0" fontId="14" fillId="0" borderId="7" xfId="1" applyFont="1" applyBorder="1" applyAlignment="1">
      <alignment vertical="center" wrapText="1"/>
    </xf>
    <xf numFmtId="0" fontId="14" fillId="0" borderId="0" xfId="1" applyFont="1" applyBorder="1" applyAlignment="1">
      <alignment vertical="center" wrapText="1"/>
    </xf>
    <xf numFmtId="0" fontId="15" fillId="0" borderId="21" xfId="1" applyFont="1" applyBorder="1" applyAlignment="1">
      <alignment vertical="center" wrapText="1"/>
    </xf>
    <xf numFmtId="0" fontId="15" fillId="0" borderId="22" xfId="1" applyFont="1" applyBorder="1" applyAlignment="1">
      <alignment vertical="center" wrapText="1"/>
    </xf>
    <xf numFmtId="0" fontId="15" fillId="0" borderId="23" xfId="1" applyFont="1" applyBorder="1" applyAlignment="1">
      <alignment vertical="center" wrapText="1"/>
    </xf>
    <xf numFmtId="0" fontId="15" fillId="0" borderId="24" xfId="1" applyFont="1" applyBorder="1" applyAlignment="1">
      <alignment vertical="center" wrapText="1"/>
    </xf>
    <xf numFmtId="0" fontId="14" fillId="0" borderId="10" xfId="1" applyFont="1" applyBorder="1" applyAlignment="1">
      <alignment horizontal="center" vertical="center" wrapText="1"/>
    </xf>
    <xf numFmtId="0" fontId="14" fillId="0" borderId="11" xfId="1" applyFont="1" applyBorder="1" applyAlignment="1">
      <alignment horizontal="right" vertical="center" wrapText="1"/>
    </xf>
    <xf numFmtId="0" fontId="14" fillId="0" borderId="2" xfId="1" applyFont="1" applyBorder="1" applyAlignment="1">
      <alignment horizontal="right" vertical="center" wrapText="1"/>
    </xf>
    <xf numFmtId="0" fontId="14" fillId="0" borderId="2" xfId="1" applyFont="1" applyBorder="1" applyAlignment="1">
      <alignment horizontal="center" vertical="center" wrapText="1"/>
    </xf>
    <xf numFmtId="0" fontId="15" fillId="0" borderId="0" xfId="1" applyFont="1" applyAlignment="1">
      <alignment horizontal="center" vertical="center"/>
    </xf>
    <xf numFmtId="0" fontId="14" fillId="0" borderId="26" xfId="1" applyFont="1" applyBorder="1" applyAlignment="1">
      <alignment horizontal="center" vertical="center" wrapText="1"/>
    </xf>
    <xf numFmtId="0" fontId="7" fillId="0" borderId="0" xfId="1" applyFont="1" applyAlignment="1">
      <alignment horizontal="right" vertical="center"/>
    </xf>
    <xf numFmtId="0" fontId="0" fillId="0" borderId="0" xfId="0" applyAlignment="1">
      <alignment horizontal="center"/>
    </xf>
    <xf numFmtId="176" fontId="0" fillId="0" borderId="8" xfId="0" applyNumberFormat="1" applyBorder="1"/>
    <xf numFmtId="0" fontId="0" fillId="0" borderId="0" xfId="0" applyBorder="1" applyAlignment="1">
      <alignment horizontal="right"/>
    </xf>
    <xf numFmtId="0" fontId="10" fillId="0" borderId="0" xfId="0" applyFont="1" applyBorder="1" applyAlignment="1">
      <alignment horizontal="center" vertical="center" wrapText="1"/>
    </xf>
    <xf numFmtId="0" fontId="13" fillId="0" borderId="0" xfId="0" applyFont="1" applyBorder="1" applyAlignment="1">
      <alignment horizontal="center"/>
    </xf>
    <xf numFmtId="0" fontId="0" fillId="0" borderId="33" xfId="0" applyBorder="1"/>
    <xf numFmtId="176" fontId="0" fillId="0" borderId="33" xfId="0" applyNumberFormat="1" applyBorder="1"/>
    <xf numFmtId="0" fontId="0" fillId="0" borderId="0" xfId="0" applyAlignment="1">
      <alignment horizontal="center"/>
    </xf>
    <xf numFmtId="0" fontId="0" fillId="0" borderId="0" xfId="0" applyAlignment="1">
      <alignment horizontal="center"/>
    </xf>
    <xf numFmtId="0" fontId="0" fillId="0" borderId="0" xfId="0" applyAlignment="1">
      <alignment horizontal="right"/>
    </xf>
    <xf numFmtId="0" fontId="14" fillId="0" borderId="10" xfId="1" applyFont="1" applyBorder="1" applyAlignment="1" applyProtection="1">
      <alignment horizontal="right" vertical="center" wrapText="1"/>
    </xf>
    <xf numFmtId="0" fontId="0" fillId="0" borderId="7" xfId="0" applyBorder="1" applyAlignment="1">
      <alignment horizontal="right"/>
    </xf>
    <xf numFmtId="0" fontId="0" fillId="0" borderId="0" xfId="0" applyNumberFormat="1"/>
    <xf numFmtId="0" fontId="0" fillId="0" borderId="7" xfId="0" applyNumberFormat="1" applyBorder="1"/>
    <xf numFmtId="0" fontId="0" fillId="3" borderId="8" xfId="0" applyNumberFormat="1" applyFill="1" applyBorder="1" applyAlignment="1">
      <alignment horizontal="right"/>
    </xf>
    <xf numFmtId="0" fontId="0" fillId="3" borderId="8" xfId="0" applyNumberFormat="1" applyFill="1" applyBorder="1"/>
    <xf numFmtId="0" fontId="0" fillId="3" borderId="16" xfId="0" applyNumberFormat="1" applyFill="1" applyBorder="1"/>
    <xf numFmtId="0" fontId="0" fillId="3" borderId="7" xfId="0" applyNumberFormat="1" applyFill="1" applyBorder="1"/>
    <xf numFmtId="0" fontId="0" fillId="0" borderId="16" xfId="0" applyNumberFormat="1" applyBorder="1"/>
    <xf numFmtId="0" fontId="0" fillId="0" borderId="8" xfId="0" applyNumberFormat="1" applyBorder="1" applyAlignment="1">
      <alignment horizontal="right"/>
    </xf>
    <xf numFmtId="0" fontId="0" fillId="0" borderId="8" xfId="0" applyNumberFormat="1" applyBorder="1"/>
    <xf numFmtId="0" fontId="0" fillId="0" borderId="0" xfId="0" applyNumberFormat="1" applyBorder="1"/>
    <xf numFmtId="0" fontId="0" fillId="0" borderId="8" xfId="0" applyNumberFormat="1" applyBorder="1" applyAlignment="1"/>
    <xf numFmtId="0" fontId="0" fillId="0" borderId="32" xfId="0" applyNumberFormat="1" applyBorder="1" applyAlignment="1"/>
    <xf numFmtId="0" fontId="0" fillId="0" borderId="16" xfId="0" applyNumberFormat="1" applyBorder="1" applyAlignment="1"/>
    <xf numFmtId="0" fontId="0" fillId="0" borderId="0" xfId="0" applyNumberFormat="1" applyBorder="1" applyAlignment="1"/>
    <xf numFmtId="0" fontId="0" fillId="0" borderId="16" xfId="0" applyNumberFormat="1" applyBorder="1" applyAlignment="1">
      <alignment horizontal="right"/>
    </xf>
    <xf numFmtId="0" fontId="0" fillId="0" borderId="16" xfId="0" applyNumberFormat="1" applyBorder="1" applyAlignment="1">
      <alignment horizontal="center"/>
    </xf>
    <xf numFmtId="0" fontId="0" fillId="0" borderId="0" xfId="0" applyNumberFormat="1" applyBorder="1" applyAlignment="1">
      <alignment horizontal="right"/>
    </xf>
    <xf numFmtId="0" fontId="0" fillId="0" borderId="0" xfId="0" applyAlignment="1">
      <alignment horizontal="center" vertical="center"/>
    </xf>
    <xf numFmtId="0" fontId="0" fillId="0" borderId="34" xfId="0" applyBorder="1" applyAlignment="1">
      <alignment horizontal="center" vertical="center"/>
    </xf>
    <xf numFmtId="0" fontId="5" fillId="0" borderId="0" xfId="1" applyFont="1">
      <alignment vertical="center"/>
    </xf>
    <xf numFmtId="176" fontId="0" fillId="0" borderId="34" xfId="0" applyNumberFormat="1" applyBorder="1" applyAlignment="1">
      <alignment horizontal="center" vertical="center"/>
    </xf>
    <xf numFmtId="0" fontId="0" fillId="0" borderId="36" xfId="0" applyBorder="1" applyAlignment="1">
      <alignment horizontal="center" vertical="center"/>
    </xf>
    <xf numFmtId="176" fontId="0" fillId="0" borderId="36" xfId="0" applyNumberFormat="1" applyBorder="1" applyAlignment="1">
      <alignment horizontal="center" vertical="center"/>
    </xf>
    <xf numFmtId="176" fontId="0" fillId="0" borderId="35" xfId="0" applyNumberFormat="1" applyBorder="1" applyAlignment="1">
      <alignment horizontal="center" vertical="center"/>
    </xf>
    <xf numFmtId="0" fontId="0" fillId="0" borderId="40" xfId="0" applyBorder="1" applyAlignment="1">
      <alignment horizontal="center" vertical="center"/>
    </xf>
    <xf numFmtId="176" fontId="0" fillId="0" borderId="40" xfId="0" applyNumberFormat="1" applyBorder="1" applyAlignment="1">
      <alignment horizontal="center" vertical="center"/>
    </xf>
    <xf numFmtId="0" fontId="0" fillId="0" borderId="39" xfId="0" applyBorder="1" applyAlignment="1">
      <alignment horizontal="center" vertical="center"/>
    </xf>
    <xf numFmtId="0" fontId="20" fillId="0" borderId="0" xfId="1" applyFont="1">
      <alignment vertical="center"/>
    </xf>
    <xf numFmtId="0" fontId="20" fillId="0" borderId="0" xfId="1" applyFont="1" applyAlignment="1">
      <alignment horizontal="center" vertical="center"/>
    </xf>
    <xf numFmtId="0" fontId="21" fillId="0" borderId="0" xfId="1" applyFont="1">
      <alignment vertical="center"/>
    </xf>
    <xf numFmtId="0" fontId="14" fillId="0" borderId="1" xfId="1" applyFont="1" applyBorder="1" applyAlignment="1">
      <alignment horizontal="center" vertical="center" shrinkToFit="1"/>
    </xf>
    <xf numFmtId="0" fontId="4" fillId="0" borderId="0" xfId="1" applyFont="1">
      <alignment vertical="center"/>
    </xf>
    <xf numFmtId="0" fontId="0" fillId="0" borderId="0" xfId="0" applyAlignment="1">
      <alignment horizontal="center"/>
    </xf>
    <xf numFmtId="0" fontId="0" fillId="0" borderId="0" xfId="0" applyAlignment="1">
      <alignment horizontal="right"/>
    </xf>
    <xf numFmtId="0" fontId="2" fillId="0" borderId="0" xfId="1" applyFont="1" applyAlignment="1">
      <alignment horizontal="right" vertical="center"/>
    </xf>
    <xf numFmtId="3" fontId="0" fillId="0" borderId="0" xfId="0" applyNumberFormat="1"/>
    <xf numFmtId="0" fontId="0" fillId="0" borderId="0" xfId="0" applyAlignment="1">
      <alignment horizontal="right"/>
    </xf>
    <xf numFmtId="0" fontId="0" fillId="0" borderId="0" xfId="0" applyAlignment="1">
      <alignment horizontal="right"/>
    </xf>
    <xf numFmtId="0" fontId="14" fillId="0" borderId="31" xfId="1" applyFont="1" applyBorder="1" applyAlignment="1">
      <alignment horizontal="center" vertical="center" wrapText="1"/>
    </xf>
    <xf numFmtId="0" fontId="14" fillId="0" borderId="16"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29" xfId="1" applyFont="1" applyBorder="1" applyAlignment="1">
      <alignment horizontal="center" vertical="center" wrapText="1"/>
    </xf>
    <xf numFmtId="0" fontId="14" fillId="0" borderId="17" xfId="1" applyFont="1" applyBorder="1" applyAlignment="1">
      <alignment horizontal="center" vertical="center" wrapText="1"/>
    </xf>
    <xf numFmtId="0" fontId="14" fillId="0" borderId="30" xfId="1" applyFont="1" applyBorder="1" applyAlignment="1">
      <alignment horizontal="center" vertical="center" wrapText="1"/>
    </xf>
    <xf numFmtId="0" fontId="14" fillId="0" borderId="27" xfId="1" applyFont="1" applyBorder="1" applyAlignment="1">
      <alignment horizontal="center" vertical="center" wrapText="1"/>
    </xf>
    <xf numFmtId="0" fontId="14" fillId="0" borderId="20" xfId="1" applyFont="1" applyBorder="1" applyAlignment="1">
      <alignment horizontal="center" vertical="center" wrapText="1"/>
    </xf>
    <xf numFmtId="0" fontId="14" fillId="0" borderId="28" xfId="1" applyFont="1" applyBorder="1" applyAlignment="1">
      <alignment horizontal="center" vertical="center" wrapText="1"/>
    </xf>
    <xf numFmtId="0" fontId="14" fillId="0" borderId="19" xfId="1" applyFont="1" applyBorder="1" applyAlignment="1">
      <alignment horizontal="center" vertical="center" wrapText="1"/>
    </xf>
    <xf numFmtId="0" fontId="20" fillId="0" borderId="0" xfId="1" applyFont="1" applyAlignment="1">
      <alignment vertical="center" wrapText="1"/>
    </xf>
    <xf numFmtId="0" fontId="15" fillId="0" borderId="21" xfId="1" applyFont="1" applyBorder="1" applyAlignment="1">
      <alignment vertical="center" wrapText="1"/>
    </xf>
    <xf numFmtId="0" fontId="15" fillId="0" borderId="25" xfId="1" applyFont="1" applyBorder="1" applyAlignment="1">
      <alignment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4" xfId="0" applyBorder="1" applyAlignment="1">
      <alignment horizontal="center" vertical="center"/>
    </xf>
    <xf numFmtId="0" fontId="0" fillId="0" borderId="0" xfId="0" applyBorder="1" applyAlignment="1">
      <alignment horizontal="left" vertical="center"/>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8" fillId="0" borderId="0" xfId="0" applyFont="1" applyBorder="1" applyAlignment="1">
      <alignment horizontal="right"/>
    </xf>
    <xf numFmtId="0" fontId="19" fillId="0" borderId="0" xfId="0" applyFont="1" applyBorder="1" applyAlignment="1">
      <alignment horizontal="right"/>
    </xf>
    <xf numFmtId="0" fontId="0" fillId="0" borderId="0" xfId="0" applyAlignment="1">
      <alignment horizontal="center"/>
    </xf>
    <xf numFmtId="0" fontId="0" fillId="0" borderId="0" xfId="0" applyAlignment="1">
      <alignment horizontal="right"/>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11" fillId="0" borderId="0" xfId="0" applyFont="1" applyBorder="1" applyAlignment="1">
      <alignment horizontal="right"/>
    </xf>
    <xf numFmtId="0" fontId="17" fillId="0" borderId="0" xfId="0" applyFont="1" applyBorder="1" applyAlignment="1">
      <alignment horizontal="right"/>
    </xf>
    <xf numFmtId="0" fontId="14" fillId="2" borderId="19" xfId="1" applyFont="1" applyFill="1" applyBorder="1" applyAlignment="1" applyProtection="1">
      <alignment horizontal="right" vertical="center" wrapText="1"/>
      <protection locked="0"/>
    </xf>
    <xf numFmtId="0" fontId="14" fillId="2" borderId="10" xfId="1" applyFont="1" applyFill="1" applyBorder="1" applyAlignment="1" applyProtection="1">
      <alignment horizontal="right" vertical="center" wrapText="1"/>
      <protection locked="0"/>
    </xf>
    <xf numFmtId="0" fontId="14" fillId="2" borderId="11" xfId="1" applyFont="1" applyFill="1" applyBorder="1" applyAlignment="1" applyProtection="1">
      <alignment horizontal="right" vertical="center" wrapText="1"/>
      <protection locked="0"/>
    </xf>
  </cellXfs>
  <cellStyles count="3">
    <cellStyle name="標準" xfId="0" builtinId="0"/>
    <cellStyle name="標準 2" xfId="1"/>
    <cellStyle name="標準 2 2" xfId="2"/>
  </cellStyles>
  <dxfs count="0"/>
  <tableStyles count="0" defaultTableStyle="TableStyleMedium2" defaultPivotStyle="PivotStyleMedium9"/>
  <colors>
    <mruColors>
      <color rgb="FF00FF0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30482</xdr:colOff>
      <xdr:row>15</xdr:row>
      <xdr:rowOff>95250</xdr:rowOff>
    </xdr:from>
    <xdr:to>
      <xdr:col>6</xdr:col>
      <xdr:colOff>247650</xdr:colOff>
      <xdr:row>21</xdr:row>
      <xdr:rowOff>66675</xdr:rowOff>
    </xdr:to>
    <xdr:sp macro="" textlink="">
      <xdr:nvSpPr>
        <xdr:cNvPr id="2" name="大かっこ 1"/>
        <xdr:cNvSpPr/>
      </xdr:nvSpPr>
      <xdr:spPr>
        <a:xfrm>
          <a:off x="30482" y="2743200"/>
          <a:ext cx="6598918" cy="1152525"/>
        </a:xfrm>
        <a:prstGeom prst="bracketPair">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9"/>
  <sheetViews>
    <sheetView tabSelected="1" workbookViewId="0">
      <selection activeCell="D27" sqref="D27"/>
    </sheetView>
  </sheetViews>
  <sheetFormatPr defaultRowHeight="13.5" x14ac:dyDescent="0.15"/>
  <cols>
    <col min="1" max="1" width="20.625" style="26" customWidth="1"/>
    <col min="2" max="2" width="18.625" style="26" customWidth="1"/>
    <col min="3" max="3" width="3.625" style="30" customWidth="1"/>
    <col min="4" max="4" width="18.625" style="26" customWidth="1"/>
    <col min="5" max="5" width="3.625" style="26" customWidth="1"/>
    <col min="6" max="6" width="18.625" style="26" customWidth="1"/>
    <col min="7" max="7" width="3.625" style="26" customWidth="1"/>
    <col min="8" max="16384" width="9" style="26"/>
  </cols>
  <sheetData>
    <row r="1" spans="1:7" ht="13.5" customHeight="1" x14ac:dyDescent="0.15"/>
    <row r="2" spans="1:7" ht="13.5" customHeight="1" x14ac:dyDescent="0.15">
      <c r="A2" s="75" t="s">
        <v>97</v>
      </c>
    </row>
    <row r="3" spans="1:7" ht="8.25" customHeight="1" x14ac:dyDescent="0.15"/>
    <row r="4" spans="1:7" ht="18" customHeight="1" x14ac:dyDescent="0.15">
      <c r="A4" s="107" t="s">
        <v>107</v>
      </c>
      <c r="B4" s="107"/>
      <c r="C4" s="107"/>
      <c r="D4" s="107"/>
      <c r="E4" s="107"/>
      <c r="F4" s="107"/>
      <c r="G4" s="107"/>
    </row>
    <row r="5" spans="1:7" ht="18" customHeight="1" x14ac:dyDescent="0.15">
      <c r="A5" s="107"/>
      <c r="B5" s="107"/>
      <c r="C5" s="107"/>
      <c r="D5" s="107"/>
      <c r="E5" s="107"/>
      <c r="F5" s="107"/>
      <c r="G5" s="107"/>
    </row>
    <row r="6" spans="1:7" ht="18" customHeight="1" x14ac:dyDescent="0.15">
      <c r="A6" s="107" t="s">
        <v>175</v>
      </c>
      <c r="B6" s="107"/>
      <c r="C6" s="107"/>
      <c r="D6" s="107"/>
      <c r="E6" s="107"/>
      <c r="F6" s="107"/>
      <c r="G6" s="107"/>
    </row>
    <row r="7" spans="1:7" ht="18" customHeight="1" x14ac:dyDescent="0.15">
      <c r="A7" s="107"/>
      <c r="B7" s="107"/>
      <c r="C7" s="107"/>
      <c r="D7" s="107"/>
      <c r="E7" s="107"/>
      <c r="F7" s="107"/>
      <c r="G7" s="107"/>
    </row>
    <row r="8" spans="1:7" ht="18" customHeight="1" x14ac:dyDescent="0.15">
      <c r="A8" s="107"/>
      <c r="B8" s="107"/>
      <c r="C8" s="107"/>
      <c r="D8" s="107"/>
      <c r="E8" s="107"/>
      <c r="F8" s="107"/>
      <c r="G8" s="107"/>
    </row>
    <row r="9" spans="1:7" ht="17.100000000000001" customHeight="1" x14ac:dyDescent="0.15">
      <c r="A9" s="83"/>
      <c r="B9" s="83"/>
      <c r="C9" s="84"/>
      <c r="D9" s="83"/>
      <c r="E9" s="83"/>
      <c r="F9" s="83"/>
      <c r="G9" s="85"/>
    </row>
    <row r="10" spans="1:7" ht="17.100000000000001" customHeight="1" x14ac:dyDescent="0.15">
      <c r="A10" s="87" t="s">
        <v>98</v>
      </c>
      <c r="B10" s="83"/>
      <c r="C10" s="84"/>
      <c r="D10" s="83"/>
      <c r="E10" s="83"/>
      <c r="F10" s="83"/>
      <c r="G10" s="85"/>
    </row>
    <row r="11" spans="1:7" ht="8.25" customHeight="1" x14ac:dyDescent="0.15">
      <c r="A11" s="83"/>
      <c r="B11" s="83"/>
      <c r="C11" s="84"/>
      <c r="D11" s="83"/>
      <c r="E11" s="83"/>
      <c r="F11" s="83"/>
      <c r="G11" s="85"/>
    </row>
    <row r="12" spans="1:7" ht="17.100000000000001" customHeight="1" x14ac:dyDescent="0.15">
      <c r="A12" s="83" t="s">
        <v>99</v>
      </c>
      <c r="B12" s="83"/>
      <c r="C12" s="84"/>
      <c r="D12" s="83"/>
      <c r="E12" s="83"/>
      <c r="F12" s="83"/>
      <c r="G12" s="85"/>
    </row>
    <row r="13" spans="1:7" ht="17.100000000000001" customHeight="1" x14ac:dyDescent="0.15">
      <c r="A13" s="83" t="s">
        <v>100</v>
      </c>
      <c r="B13" s="83"/>
      <c r="C13" s="84"/>
      <c r="D13" s="83"/>
      <c r="E13" s="83"/>
      <c r="F13" s="83"/>
      <c r="G13" s="85"/>
    </row>
    <row r="14" spans="1:7" ht="17.100000000000001" customHeight="1" x14ac:dyDescent="0.15">
      <c r="A14" s="83" t="s">
        <v>101</v>
      </c>
      <c r="B14" s="83"/>
      <c r="C14" s="84"/>
      <c r="D14" s="83"/>
      <c r="E14" s="83"/>
      <c r="F14" s="83"/>
      <c r="G14" s="85"/>
    </row>
    <row r="15" spans="1:7" ht="17.100000000000001" customHeight="1" x14ac:dyDescent="0.15">
      <c r="A15" s="83"/>
      <c r="B15" s="83"/>
      <c r="C15" s="84"/>
      <c r="D15" s="83"/>
      <c r="E15" s="83"/>
      <c r="F15" s="83"/>
      <c r="G15" s="85"/>
    </row>
    <row r="16" spans="1:7" ht="10.5" customHeight="1" x14ac:dyDescent="0.15">
      <c r="A16" s="83"/>
      <c r="B16" s="83"/>
      <c r="C16" s="84"/>
      <c r="D16" s="83"/>
      <c r="E16" s="83"/>
      <c r="F16" s="83"/>
      <c r="G16" s="85"/>
    </row>
    <row r="17" spans="1:7" ht="17.100000000000001" customHeight="1" x14ac:dyDescent="0.15">
      <c r="A17" s="83" t="s">
        <v>102</v>
      </c>
      <c r="B17" s="83"/>
      <c r="C17" s="84"/>
      <c r="D17" s="83"/>
      <c r="E17" s="83"/>
      <c r="F17" s="83"/>
      <c r="G17" s="85"/>
    </row>
    <row r="18" spans="1:7" ht="17.100000000000001" customHeight="1" x14ac:dyDescent="0.15">
      <c r="A18" s="83" t="s">
        <v>103</v>
      </c>
      <c r="B18" s="83"/>
      <c r="C18" s="84"/>
      <c r="D18" s="83"/>
      <c r="E18" s="83"/>
      <c r="F18" s="83"/>
      <c r="G18" s="85"/>
    </row>
    <row r="19" spans="1:7" ht="17.100000000000001" customHeight="1" x14ac:dyDescent="0.15">
      <c r="A19" s="83" t="s">
        <v>104</v>
      </c>
      <c r="B19" s="83"/>
      <c r="C19" s="84"/>
      <c r="D19" s="83"/>
      <c r="E19" s="83"/>
      <c r="F19" s="83"/>
      <c r="G19" s="85"/>
    </row>
    <row r="20" spans="1:7" ht="17.100000000000001" customHeight="1" x14ac:dyDescent="0.15">
      <c r="A20" s="83" t="s">
        <v>105</v>
      </c>
      <c r="B20" s="83"/>
      <c r="C20" s="84"/>
      <c r="D20" s="83"/>
      <c r="E20" s="83"/>
      <c r="F20" s="83"/>
      <c r="G20" s="85"/>
    </row>
    <row r="21" spans="1:7" ht="17.100000000000001" customHeight="1" x14ac:dyDescent="0.15">
      <c r="A21" s="83" t="s">
        <v>106</v>
      </c>
      <c r="B21" s="83"/>
      <c r="C21" s="84"/>
      <c r="D21" s="83"/>
      <c r="E21" s="83"/>
      <c r="F21" s="83"/>
      <c r="G21" s="85"/>
    </row>
    <row r="22" spans="1:7" ht="17.100000000000001" customHeight="1" x14ac:dyDescent="0.15">
      <c r="A22" s="75"/>
      <c r="G22" s="25"/>
    </row>
    <row r="23" spans="1:7" ht="13.5" customHeight="1" x14ac:dyDescent="0.15"/>
    <row r="24" spans="1:7" ht="15" customHeight="1" thickBot="1" x14ac:dyDescent="0.2">
      <c r="A24" s="24" t="s">
        <v>7</v>
      </c>
      <c r="B24" s="25"/>
      <c r="C24" s="41"/>
      <c r="D24" s="25"/>
      <c r="E24" s="25"/>
      <c r="F24" s="25"/>
    </row>
    <row r="25" spans="1:7" ht="15" customHeight="1" x14ac:dyDescent="0.15">
      <c r="A25" s="108"/>
      <c r="B25" s="103" t="s">
        <v>8</v>
      </c>
      <c r="C25" s="104"/>
      <c r="D25" s="96" t="s">
        <v>22</v>
      </c>
      <c r="E25" s="97"/>
      <c r="F25" s="96" t="s">
        <v>14</v>
      </c>
      <c r="G25" s="97"/>
    </row>
    <row r="26" spans="1:7" ht="15" customHeight="1" thickBot="1" x14ac:dyDescent="0.2">
      <c r="A26" s="109"/>
      <c r="B26" s="105" t="s">
        <v>20</v>
      </c>
      <c r="C26" s="106"/>
      <c r="D26" s="98" t="s">
        <v>10</v>
      </c>
      <c r="E26" s="99"/>
      <c r="F26" s="98"/>
      <c r="G26" s="99"/>
    </row>
    <row r="27" spans="1:7" ht="30" customHeight="1" thickBot="1" x14ac:dyDescent="0.2">
      <c r="A27" s="86" t="s">
        <v>17</v>
      </c>
      <c r="B27" s="126"/>
      <c r="C27" s="42" t="s">
        <v>11</v>
      </c>
      <c r="D27" s="126"/>
      <c r="E27" s="27" t="s">
        <v>11</v>
      </c>
      <c r="F27" s="54">
        <f>B27+D27</f>
        <v>0</v>
      </c>
      <c r="G27" s="39" t="s">
        <v>11</v>
      </c>
    </row>
    <row r="28" spans="1:7" ht="15" customHeight="1" x14ac:dyDescent="0.15"/>
    <row r="29" spans="1:7" ht="15" customHeight="1" thickBot="1" x14ac:dyDescent="0.2">
      <c r="A29" s="24" t="s">
        <v>12</v>
      </c>
      <c r="B29" s="25"/>
      <c r="C29" s="41"/>
      <c r="D29" s="25"/>
      <c r="E29" s="25"/>
      <c r="F29" s="25"/>
    </row>
    <row r="30" spans="1:7" ht="15" customHeight="1" x14ac:dyDescent="0.15">
      <c r="A30" s="33"/>
      <c r="B30" s="103" t="s">
        <v>13</v>
      </c>
      <c r="C30" s="101"/>
      <c r="D30" s="103" t="s">
        <v>9</v>
      </c>
      <c r="E30" s="104"/>
      <c r="F30" s="96" t="s">
        <v>15</v>
      </c>
      <c r="G30" s="97"/>
    </row>
    <row r="31" spans="1:7" ht="15" customHeight="1" thickBot="1" x14ac:dyDescent="0.2">
      <c r="A31" s="34"/>
      <c r="B31" s="105" t="s">
        <v>18</v>
      </c>
      <c r="C31" s="106"/>
      <c r="D31" s="98" t="s">
        <v>10</v>
      </c>
      <c r="E31" s="95"/>
      <c r="F31" s="98"/>
      <c r="G31" s="99"/>
    </row>
    <row r="32" spans="1:7" ht="30" customHeight="1" thickBot="1" x14ac:dyDescent="0.2">
      <c r="A32" s="28" t="s">
        <v>24</v>
      </c>
      <c r="B32" s="126"/>
      <c r="C32" s="42" t="s">
        <v>11</v>
      </c>
      <c r="D32" s="126"/>
      <c r="E32" s="27" t="s">
        <v>11</v>
      </c>
      <c r="F32" s="29">
        <f>B32+D32</f>
        <v>0</v>
      </c>
      <c r="G32" s="39" t="s">
        <v>11</v>
      </c>
    </row>
    <row r="33" spans="1:7" ht="15" customHeight="1" thickBot="1" x14ac:dyDescent="0.2">
      <c r="F33" s="31"/>
      <c r="G33" s="31"/>
    </row>
    <row r="34" spans="1:7" ht="15" customHeight="1" x14ac:dyDescent="0.15">
      <c r="A34" s="35"/>
      <c r="B34" s="100" t="s">
        <v>21</v>
      </c>
      <c r="C34" s="101"/>
      <c r="D34" s="103" t="s">
        <v>9</v>
      </c>
      <c r="E34" s="104"/>
      <c r="F34" s="96" t="s">
        <v>16</v>
      </c>
      <c r="G34" s="97"/>
    </row>
    <row r="35" spans="1:7" ht="15" customHeight="1" thickBot="1" x14ac:dyDescent="0.2">
      <c r="A35" s="36"/>
      <c r="B35" s="98" t="s">
        <v>19</v>
      </c>
      <c r="C35" s="102"/>
      <c r="D35" s="94" t="s">
        <v>23</v>
      </c>
      <c r="E35" s="95"/>
      <c r="F35" s="98"/>
      <c r="G35" s="99"/>
    </row>
    <row r="36" spans="1:7" ht="30" customHeight="1" thickBot="1" x14ac:dyDescent="0.2">
      <c r="A36" s="37" t="s">
        <v>25</v>
      </c>
      <c r="B36" s="127"/>
      <c r="C36" s="40" t="s">
        <v>11</v>
      </c>
      <c r="D36" s="128"/>
      <c r="E36" s="38" t="s">
        <v>11</v>
      </c>
      <c r="F36" s="29">
        <f>B36+D36</f>
        <v>0</v>
      </c>
      <c r="G36" s="39" t="s">
        <v>11</v>
      </c>
    </row>
    <row r="37" spans="1:7" ht="15" customHeight="1" x14ac:dyDescent="0.15">
      <c r="F37" s="32"/>
    </row>
    <row r="38" spans="1:7" x14ac:dyDescent="0.15">
      <c r="F38" s="90" t="s">
        <v>174</v>
      </c>
    </row>
    <row r="39" spans="1:7" x14ac:dyDescent="0.15">
      <c r="F39" s="43"/>
    </row>
  </sheetData>
  <sheetProtection algorithmName="SHA-512" hashValue="Gu6+uAQgFX+fDPFyDbHiSQdVnQhY4eSMxejRTFATeMK4AmjoPv94HGn5ijnXDo/sqGIObaOimTv+WejsFpokFw==" saltValue="Y7kWfmKt3DBCuY4v42kjYw==" spinCount="100000" sheet="1" objects="1" scenarios="1" selectLockedCells="1"/>
  <mergeCells count="18">
    <mergeCell ref="A6:G8"/>
    <mergeCell ref="A4:G5"/>
    <mergeCell ref="A25:A26"/>
    <mergeCell ref="B30:C30"/>
    <mergeCell ref="B31:C31"/>
    <mergeCell ref="D35:E35"/>
    <mergeCell ref="F25:G26"/>
    <mergeCell ref="F30:G31"/>
    <mergeCell ref="F34:G35"/>
    <mergeCell ref="B34:C34"/>
    <mergeCell ref="B35:C35"/>
    <mergeCell ref="D26:E26"/>
    <mergeCell ref="D30:E30"/>
    <mergeCell ref="D31:E31"/>
    <mergeCell ref="D34:E34"/>
    <mergeCell ref="B25:C25"/>
    <mergeCell ref="B26:C26"/>
    <mergeCell ref="D25:E25"/>
  </mergeCells>
  <phoneticPr fontId="9"/>
  <pageMargins left="0.7" right="0.36"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37</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107</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12946</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107</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8753</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107</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8190</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107</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9059</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107</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13224</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107</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12441</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107</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11130</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107</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779</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107</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9843</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107</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8752</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107</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10074</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107</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13709</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118900</v>
      </c>
    </row>
  </sheetData>
  <sheetProtection algorithmName="SHA-512" hashValue="PCnaYS1/3nASyzbk4F8qahD1Qc8xsDI3n5s2C/fzYujY9xm4SkIXXnTTwDpntt0Icj80fO3NU5T0bnrUWK+sjQ==" saltValue="9BzPxWJgguSDjCGCzvhsRw=="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38</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130</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14457</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130</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10542</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130</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11278</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130</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11723</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130</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16944</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130</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18791</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130</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14321</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130</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518</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130</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12984</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130</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11978</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130</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12112</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130</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15467</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151115</v>
      </c>
    </row>
  </sheetData>
  <sheetProtection algorithmName="SHA-512" hashValue="x9lCeWZF2ENeQdVgyS05Hkk1pucBv7IFgDF8V+zqgo6nqIdl8ZbWQ4WyLs+XG1atFRb2rPqT+iS18O3f7Fuo7Q==" saltValue="HtNr9OzsIs5KlaKUVBx43g=="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39</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47</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7610</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47</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5606</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47</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6358</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47</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8036</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47</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9654</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47</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6896</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47</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7707</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47</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4242</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47</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8009</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47</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8076</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47</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5648</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47</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8768</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86610</v>
      </c>
    </row>
  </sheetData>
  <sheetProtection algorithmName="SHA-512" hashValue="GHuNY9aB2gZ7nyELGSfNT6BeACWAAgjxqHy+Tu8xBa22LJNxNCoUuhCUJl2mVz0JOVBht4nFEjX8kttYbVR7vw==" saltValue="4qq2R26ErdPKs5V3MwA88w==" spinCount="100000" sheet="1" objects="1" scenarios="1" selectLockedCells="1"/>
  <mergeCells count="18">
    <mergeCell ref="A8:A11"/>
    <mergeCell ref="J1:K1"/>
    <mergeCell ref="M1:O1"/>
    <mergeCell ref="B3:K3"/>
    <mergeCell ref="L3:O3"/>
    <mergeCell ref="A4:A7"/>
    <mergeCell ref="A54:M54"/>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41</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129</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15865</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129</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10176</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129</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9842</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129</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14680</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129</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16162</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129</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10598</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129</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14635</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129</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5520</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129</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11970</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129</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13165</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129</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12134</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129</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18817</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153564</v>
      </c>
    </row>
  </sheetData>
  <sheetProtection algorithmName="SHA-512" hashValue="7o1dUlmi2i/Ooy6fgzbmC5caL1eJzL/KsJtm8iet6jiygiHzJxvuLVt6WXfcin9Igm+CRneVplMVzXmkgGiCJQ==" saltValue="qT8qNL0hmzJ+ybfT6YafJg=="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42</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103</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11940</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103</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8794</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103</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7777</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103</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8466</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103</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11866</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103</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12040</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103</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9338</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103</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3225</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103</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7119</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103</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8840</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103</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8870</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103</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13743</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112018</v>
      </c>
    </row>
  </sheetData>
  <sheetProtection algorithmName="SHA-512" hashValue="iGEDu+KzUc4gGwsLhJoOVY7hUdgX1KYSLvlu+LKDJxoO8fbP77Uxp/CjSaeeWWFlWo/swSunZnbuyt5je7qvwA==" saltValue="+LIZWEhVx8d7iLD7YpTptg=="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43</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107</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12203</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107</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9428</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107</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9526</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107</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13220</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107</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14684</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107</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9580</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107</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12482</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107</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6508</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107</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11027</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107</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11450</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107</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10081</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107</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15308</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135497</v>
      </c>
    </row>
  </sheetData>
  <sheetProtection algorithmName="SHA-512" hashValue="VDfnzmp37J3zDJcS/exZm2CZ8QIv3ql87ipbpJbpzFy1/9FoL93BvHay4Z/3e1pkEUC63QPlCkAACGFLRHzqeA==" saltValue="qgzEuNhjt3s7A1H7iphfpA=="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44</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59</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9632</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59</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7089</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59</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7804</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59</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9599</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59</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9780</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59</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5731</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59</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9756</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59</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5146</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59</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9802</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59</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9383</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59</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6868</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59</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11015</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5" spans="1:15" x14ac:dyDescent="0.15">
      <c r="J55" s="92"/>
    </row>
    <row r="56" spans="1:15" x14ac:dyDescent="0.15">
      <c r="G56" s="91">
        <f>G6+G10+G14+G18+G22+G26+G30+G34+G38+G42+G46+G50</f>
        <v>101605</v>
      </c>
    </row>
  </sheetData>
  <sheetProtection algorithmName="SHA-512" hashValue="BodF613DggdmLdjLrLBYdDsjrwR/bLmXZz1XGzS8AW7b/rK43wQScGPoMFF/LfXbYs01pJSKGvmK94gTTJsWcA==" saltValue="tw/ETrpZgHPZbKsXoDUpAg=="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45</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67</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8448</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67</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6764</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67</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8221</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67</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11014</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67</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12590</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67</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8052</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67</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9809</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67</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5232</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67</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10087</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67</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9500</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67</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6897</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67</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10366</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106980</v>
      </c>
    </row>
  </sheetData>
  <sheetProtection algorithmName="SHA-512" hashValue="8BZsHjuSe5t6TsoRpmhcZ19IhtmEjM0iynRR+j1HAsrMfefhXmRHp2LFeEXLMX4pGENawW0AUStzqeF83AIXQQ==" saltValue="CENTGcjcU5oceX9Z/ZXVJA=="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46</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71</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9546</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71</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7807</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71</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7341</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71</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11388</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71</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12160</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71</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8987</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71</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10326</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71</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4431</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71</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9583</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71</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9700</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71</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7572</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71</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10914</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109755</v>
      </c>
    </row>
  </sheetData>
  <sheetProtection algorithmName="SHA-512" hashValue="cpbgWvNIoyb/CjZqbStwa6LL1g9TjiXfsKmZpwkF+1SEY5Hz+fp1POOoxx4048G5AXDw02OvTsYsyjTi7jneRw==" saltValue="KVl3haKQIqpClIDISrC3wA==" spinCount="100000" sheet="1" objects="1" scenarios="1" selectLockedCells="1"/>
  <mergeCells count="18">
    <mergeCell ref="I53:L53"/>
    <mergeCell ref="A54:M54"/>
    <mergeCell ref="A36:A39"/>
    <mergeCell ref="A40:A43"/>
    <mergeCell ref="A44:A47"/>
    <mergeCell ref="A48:A51"/>
    <mergeCell ref="A8:A11"/>
    <mergeCell ref="J1:K1"/>
    <mergeCell ref="M1:O1"/>
    <mergeCell ref="B3:K3"/>
    <mergeCell ref="L3:O3"/>
    <mergeCell ref="A4:A7"/>
    <mergeCell ref="A32:A35"/>
    <mergeCell ref="A12:A15"/>
    <mergeCell ref="A16:A19"/>
    <mergeCell ref="A20:A23"/>
    <mergeCell ref="A24:A27"/>
    <mergeCell ref="A28:A3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47</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56</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8722</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56</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6709</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56</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7523</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56</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10341</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56</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14089</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56</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9998</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56</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9342</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56</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3261</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56</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10097</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56</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8531</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56</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6927</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56</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9140</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104680</v>
      </c>
    </row>
  </sheetData>
  <sheetProtection algorithmName="SHA-512" hashValue="xZqQ9zmohgMuLLTMi77y1ABwMJ44hlx0sS41B+OFUWSjHj1n9ANciteOBcDGlfF2nmhkz/fvMVIk/pRyw8OEqg==" saltValue="s2n7ewOP9cUBJOz9uwkSvA=="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G36"/>
  <sheetViews>
    <sheetView workbookViewId="0">
      <selection activeCell="C3" sqref="C3"/>
    </sheetView>
  </sheetViews>
  <sheetFormatPr defaultRowHeight="13.5" x14ac:dyDescent="0.15"/>
  <cols>
    <col min="1" max="1" width="5.625" style="73" customWidth="1"/>
    <col min="2" max="2" width="17" style="73" customWidth="1"/>
    <col min="3" max="3" width="18.75" customWidth="1"/>
    <col min="4" max="4" width="5.375" customWidth="1"/>
    <col min="5" max="5" width="5.625" customWidth="1"/>
    <col min="6" max="6" width="17" customWidth="1"/>
    <col min="7" max="7" width="18.75" customWidth="1"/>
  </cols>
  <sheetData>
    <row r="1" spans="1:7" ht="23.25" customHeight="1" thickBot="1" x14ac:dyDescent="0.2">
      <c r="A1" s="82"/>
      <c r="B1" s="82" t="s">
        <v>94</v>
      </c>
      <c r="C1" s="82" t="s">
        <v>95</v>
      </c>
      <c r="E1" s="82"/>
      <c r="F1" s="82" t="s">
        <v>94</v>
      </c>
      <c r="G1" s="82" t="s">
        <v>95</v>
      </c>
    </row>
    <row r="2" spans="1:7" ht="22.5" customHeight="1" thickTop="1" x14ac:dyDescent="0.15">
      <c r="A2" s="80">
        <v>1</v>
      </c>
      <c r="B2" s="80" t="s">
        <v>64</v>
      </c>
      <c r="C2" s="81">
        <f>'総括表（小学校）'!C2</f>
        <v>0</v>
      </c>
      <c r="E2" s="80">
        <v>1</v>
      </c>
      <c r="F2" s="80" t="s">
        <v>141</v>
      </c>
      <c r="G2" s="81">
        <f>'総括表 (中学校)'!C2</f>
        <v>0</v>
      </c>
    </row>
    <row r="3" spans="1:7" ht="22.5" customHeight="1" x14ac:dyDescent="0.15">
      <c r="A3" s="74">
        <v>2</v>
      </c>
      <c r="B3" s="74" t="s">
        <v>65</v>
      </c>
      <c r="C3" s="81">
        <f>'総括表（小学校）'!C3</f>
        <v>0</v>
      </c>
      <c r="E3" s="74">
        <v>2</v>
      </c>
      <c r="F3" s="74" t="s">
        <v>140</v>
      </c>
      <c r="G3" s="81">
        <f>'総括表 (中学校)'!C3</f>
        <v>0</v>
      </c>
    </row>
    <row r="4" spans="1:7" ht="22.5" customHeight="1" x14ac:dyDescent="0.15">
      <c r="A4" s="74">
        <v>3</v>
      </c>
      <c r="B4" s="74" t="s">
        <v>66</v>
      </c>
      <c r="C4" s="81">
        <f>'総括表（小学校）'!C4</f>
        <v>0</v>
      </c>
      <c r="E4" s="74">
        <v>3</v>
      </c>
      <c r="F4" s="74" t="s">
        <v>139</v>
      </c>
      <c r="G4" s="81">
        <f>'総括表 (中学校)'!C4</f>
        <v>0</v>
      </c>
    </row>
    <row r="5" spans="1:7" ht="22.5" customHeight="1" x14ac:dyDescent="0.15">
      <c r="A5" s="74">
        <v>4</v>
      </c>
      <c r="B5" s="74" t="s">
        <v>67</v>
      </c>
      <c r="C5" s="81">
        <f>'総括表（小学校）'!C5</f>
        <v>0</v>
      </c>
      <c r="E5" s="74">
        <v>4</v>
      </c>
      <c r="F5" s="74" t="s">
        <v>138</v>
      </c>
      <c r="G5" s="81">
        <f>'総括表 (中学校)'!C5</f>
        <v>0</v>
      </c>
    </row>
    <row r="6" spans="1:7" ht="22.5" customHeight="1" x14ac:dyDescent="0.15">
      <c r="A6" s="74">
        <v>5</v>
      </c>
      <c r="B6" s="74" t="s">
        <v>68</v>
      </c>
      <c r="C6" s="81">
        <f>'総括表（小学校）'!C6</f>
        <v>0</v>
      </c>
      <c r="E6" s="74">
        <v>5</v>
      </c>
      <c r="F6" s="74" t="s">
        <v>137</v>
      </c>
      <c r="G6" s="81">
        <f>'総括表 (中学校)'!C6</f>
        <v>0</v>
      </c>
    </row>
    <row r="7" spans="1:7" ht="22.5" customHeight="1" x14ac:dyDescent="0.15">
      <c r="A7" s="74">
        <v>6</v>
      </c>
      <c r="B7" s="74" t="s">
        <v>69</v>
      </c>
      <c r="C7" s="81">
        <f>'総括表（小学校）'!C7</f>
        <v>0</v>
      </c>
      <c r="E7" s="74">
        <v>6</v>
      </c>
      <c r="F7" s="74" t="s">
        <v>136</v>
      </c>
      <c r="G7" s="81">
        <f>'総括表 (中学校)'!C7</f>
        <v>0</v>
      </c>
    </row>
    <row r="8" spans="1:7" ht="22.5" customHeight="1" x14ac:dyDescent="0.15">
      <c r="A8" s="74">
        <v>7</v>
      </c>
      <c r="B8" s="74" t="s">
        <v>70</v>
      </c>
      <c r="C8" s="81">
        <f>'総括表（小学校）'!C8</f>
        <v>0</v>
      </c>
      <c r="E8" s="74">
        <v>7</v>
      </c>
      <c r="F8" s="74" t="s">
        <v>135</v>
      </c>
      <c r="G8" s="81">
        <f>'総括表 (中学校)'!C8</f>
        <v>0</v>
      </c>
    </row>
    <row r="9" spans="1:7" ht="22.5" customHeight="1" x14ac:dyDescent="0.15">
      <c r="A9" s="74">
        <v>8</v>
      </c>
      <c r="B9" s="74" t="s">
        <v>71</v>
      </c>
      <c r="C9" s="81">
        <f>'総括表（小学校）'!C9</f>
        <v>0</v>
      </c>
      <c r="E9" s="74">
        <v>8</v>
      </c>
      <c r="F9" s="74" t="s">
        <v>134</v>
      </c>
      <c r="G9" s="81">
        <f>'総括表 (中学校)'!C9</f>
        <v>0</v>
      </c>
    </row>
    <row r="10" spans="1:7" ht="22.5" customHeight="1" x14ac:dyDescent="0.15">
      <c r="A10" s="74">
        <v>9</v>
      </c>
      <c r="B10" s="74" t="s">
        <v>72</v>
      </c>
      <c r="C10" s="81">
        <f>'総括表（小学校）'!C10</f>
        <v>0</v>
      </c>
      <c r="E10" s="74">
        <v>9</v>
      </c>
      <c r="F10" s="74" t="s">
        <v>133</v>
      </c>
      <c r="G10" s="81">
        <f>'総括表 (中学校)'!C10</f>
        <v>0</v>
      </c>
    </row>
    <row r="11" spans="1:7" ht="22.5" customHeight="1" x14ac:dyDescent="0.15">
      <c r="A11" s="74">
        <v>10</v>
      </c>
      <c r="B11" s="74" t="s">
        <v>73</v>
      </c>
      <c r="C11" s="81">
        <f>'総括表（小学校）'!C11</f>
        <v>0</v>
      </c>
      <c r="E11" s="74">
        <v>10</v>
      </c>
      <c r="F11" s="74" t="s">
        <v>132</v>
      </c>
      <c r="G11" s="81">
        <f>'総括表 (中学校)'!C11</f>
        <v>0</v>
      </c>
    </row>
    <row r="12" spans="1:7" ht="22.5" customHeight="1" x14ac:dyDescent="0.15">
      <c r="A12" s="74">
        <v>11</v>
      </c>
      <c r="B12" s="74" t="s">
        <v>74</v>
      </c>
      <c r="C12" s="81">
        <f>'総括表（小学校）'!C12</f>
        <v>0</v>
      </c>
      <c r="E12" s="74">
        <v>11</v>
      </c>
      <c r="F12" s="74" t="s">
        <v>131</v>
      </c>
      <c r="G12" s="81">
        <f>'総括表 (中学校)'!C12</f>
        <v>0</v>
      </c>
    </row>
    <row r="13" spans="1:7" ht="22.5" customHeight="1" x14ac:dyDescent="0.15">
      <c r="A13" s="74">
        <v>12</v>
      </c>
      <c r="B13" s="74" t="s">
        <v>75</v>
      </c>
      <c r="C13" s="81">
        <f>'総括表（小学校）'!C13</f>
        <v>0</v>
      </c>
      <c r="E13" s="74">
        <v>12</v>
      </c>
      <c r="F13" s="74" t="s">
        <v>130</v>
      </c>
      <c r="G13" s="81">
        <f>'総括表 (中学校)'!C13</f>
        <v>0</v>
      </c>
    </row>
    <row r="14" spans="1:7" ht="22.5" customHeight="1" x14ac:dyDescent="0.15">
      <c r="A14" s="74">
        <v>13</v>
      </c>
      <c r="B14" s="74" t="s">
        <v>76</v>
      </c>
      <c r="C14" s="81">
        <f>'総括表（小学校）'!C14</f>
        <v>0</v>
      </c>
      <c r="E14" s="74">
        <v>13</v>
      </c>
      <c r="F14" s="74" t="s">
        <v>129</v>
      </c>
      <c r="G14" s="81">
        <f>'総括表 (中学校)'!C14</f>
        <v>0</v>
      </c>
    </row>
    <row r="15" spans="1:7" ht="22.5" customHeight="1" x14ac:dyDescent="0.15">
      <c r="A15" s="74">
        <v>14</v>
      </c>
      <c r="B15" s="74" t="s">
        <v>77</v>
      </c>
      <c r="C15" s="81">
        <f>'総括表（小学校）'!C15</f>
        <v>0</v>
      </c>
      <c r="E15" s="74">
        <v>14</v>
      </c>
      <c r="F15" s="74" t="s">
        <v>128</v>
      </c>
      <c r="G15" s="81">
        <f>'総括表 (中学校)'!C15</f>
        <v>0</v>
      </c>
    </row>
    <row r="16" spans="1:7" ht="22.5" customHeight="1" thickBot="1" x14ac:dyDescent="0.2">
      <c r="A16" s="74">
        <v>15</v>
      </c>
      <c r="B16" s="74" t="s">
        <v>78</v>
      </c>
      <c r="C16" s="81">
        <f>'総括表（小学校）'!C16</f>
        <v>0</v>
      </c>
      <c r="E16" s="74">
        <v>15</v>
      </c>
      <c r="F16" s="74" t="s">
        <v>127</v>
      </c>
      <c r="G16" s="81">
        <f>'総括表 (中学校)'!C16</f>
        <v>0</v>
      </c>
    </row>
    <row r="17" spans="1:7" ht="22.5" customHeight="1" thickTop="1" x14ac:dyDescent="0.15">
      <c r="A17" s="74">
        <v>16</v>
      </c>
      <c r="B17" s="74" t="s">
        <v>79</v>
      </c>
      <c r="C17" s="81">
        <f>'総括表（小学校）'!C17</f>
        <v>0</v>
      </c>
      <c r="E17" s="110" t="s">
        <v>96</v>
      </c>
      <c r="F17" s="111"/>
      <c r="G17" s="79">
        <f>SUM(G2:G16)</f>
        <v>0</v>
      </c>
    </row>
    <row r="18" spans="1:7" ht="22.5" customHeight="1" x14ac:dyDescent="0.15">
      <c r="A18" s="74">
        <v>17</v>
      </c>
      <c r="B18" s="74" t="s">
        <v>80</v>
      </c>
      <c r="C18" s="81">
        <f>'総括表（小学校）'!C18</f>
        <v>0</v>
      </c>
    </row>
    <row r="19" spans="1:7" ht="22.5" customHeight="1" x14ac:dyDescent="0.15">
      <c r="A19" s="74">
        <v>18</v>
      </c>
      <c r="B19" s="74" t="s">
        <v>81</v>
      </c>
      <c r="C19" s="81">
        <f>'総括表（小学校）'!C19</f>
        <v>0</v>
      </c>
    </row>
    <row r="20" spans="1:7" ht="22.5" customHeight="1" x14ac:dyDescent="0.15">
      <c r="A20" s="74">
        <v>19</v>
      </c>
      <c r="B20" s="74" t="s">
        <v>82</v>
      </c>
      <c r="C20" s="81">
        <f>'総括表（小学校）'!C20</f>
        <v>0</v>
      </c>
    </row>
    <row r="21" spans="1:7" ht="22.5" customHeight="1" x14ac:dyDescent="0.15">
      <c r="A21" s="74">
        <v>20</v>
      </c>
      <c r="B21" s="74" t="s">
        <v>83</v>
      </c>
      <c r="C21" s="81">
        <f>'総括表（小学校）'!C21</f>
        <v>0</v>
      </c>
    </row>
    <row r="22" spans="1:7" ht="22.5" customHeight="1" x14ac:dyDescent="0.15">
      <c r="A22" s="74">
        <v>21</v>
      </c>
      <c r="B22" s="74" t="s">
        <v>84</v>
      </c>
      <c r="C22" s="81">
        <f>'総括表（小学校）'!C22</f>
        <v>0</v>
      </c>
    </row>
    <row r="23" spans="1:7" ht="22.5" customHeight="1" x14ac:dyDescent="0.15">
      <c r="A23" s="74">
        <v>22</v>
      </c>
      <c r="B23" s="74" t="s">
        <v>85</v>
      </c>
      <c r="C23" s="81">
        <f>'総括表（小学校）'!C23</f>
        <v>0</v>
      </c>
    </row>
    <row r="24" spans="1:7" ht="22.5" customHeight="1" x14ac:dyDescent="0.15">
      <c r="A24" s="74">
        <v>23</v>
      </c>
      <c r="B24" s="74" t="s">
        <v>86</v>
      </c>
      <c r="C24" s="81">
        <f>'総括表（小学校）'!C24</f>
        <v>0</v>
      </c>
    </row>
    <row r="25" spans="1:7" ht="22.5" customHeight="1" x14ac:dyDescent="0.15">
      <c r="A25" s="74">
        <v>24</v>
      </c>
      <c r="B25" s="74" t="s">
        <v>87</v>
      </c>
      <c r="C25" s="81">
        <f>'総括表（小学校）'!C25</f>
        <v>0</v>
      </c>
    </row>
    <row r="26" spans="1:7" ht="22.5" customHeight="1" x14ac:dyDescent="0.15">
      <c r="A26" s="74">
        <v>25</v>
      </c>
      <c r="B26" s="74" t="s">
        <v>88</v>
      </c>
      <c r="C26" s="81">
        <f>'総括表（小学校）'!C26</f>
        <v>0</v>
      </c>
    </row>
    <row r="27" spans="1:7" ht="22.5" customHeight="1" x14ac:dyDescent="0.15">
      <c r="A27" s="74">
        <v>26</v>
      </c>
      <c r="B27" s="74" t="s">
        <v>89</v>
      </c>
      <c r="C27" s="81">
        <f>'総括表（小学校）'!C27</f>
        <v>0</v>
      </c>
    </row>
    <row r="28" spans="1:7" ht="22.5" customHeight="1" x14ac:dyDescent="0.15">
      <c r="A28" s="74">
        <v>27</v>
      </c>
      <c r="B28" s="74" t="s">
        <v>90</v>
      </c>
      <c r="C28" s="81">
        <f>'総括表（小学校）'!C28</f>
        <v>0</v>
      </c>
    </row>
    <row r="29" spans="1:7" ht="22.5" customHeight="1" x14ac:dyDescent="0.15">
      <c r="A29" s="74">
        <v>28</v>
      </c>
      <c r="B29" s="74" t="s">
        <v>91</v>
      </c>
      <c r="C29" s="81">
        <f>'総括表（小学校）'!C29</f>
        <v>0</v>
      </c>
    </row>
    <row r="30" spans="1:7" ht="22.5" customHeight="1" x14ac:dyDescent="0.15">
      <c r="A30" s="74">
        <v>29</v>
      </c>
      <c r="B30" s="74" t="s">
        <v>92</v>
      </c>
      <c r="C30" s="81">
        <f>'総括表（小学校）'!C30</f>
        <v>0</v>
      </c>
    </row>
    <row r="31" spans="1:7" ht="22.5" customHeight="1" thickBot="1" x14ac:dyDescent="0.2">
      <c r="A31" s="77">
        <v>30</v>
      </c>
      <c r="B31" s="77" t="s">
        <v>172</v>
      </c>
      <c r="C31" s="81">
        <f>'総括表（小学校）'!C31</f>
        <v>0</v>
      </c>
    </row>
    <row r="32" spans="1:7" ht="26.25" customHeight="1" thickTop="1" x14ac:dyDescent="0.15">
      <c r="A32" s="110" t="s">
        <v>96</v>
      </c>
      <c r="B32" s="111"/>
      <c r="C32" s="79">
        <f>SUM(C2:C31)</f>
        <v>0</v>
      </c>
    </row>
    <row r="36" spans="1:3" ht="27" customHeight="1" x14ac:dyDescent="0.15">
      <c r="A36" s="112" t="s">
        <v>173</v>
      </c>
      <c r="B36" s="112"/>
      <c r="C36" s="76">
        <f>C32+G17</f>
        <v>0</v>
      </c>
    </row>
  </sheetData>
  <sheetProtection algorithmName="SHA-512" hashValue="CRctFHNawZv0XZ5B9UJZBwJK87NKEOigPf0Xk+CMNL0ECNkXy5yAZMCegyawAT2DLzR09ljaE92ZpwuL4Ox6iw==" saltValue="ZFJqbSnbddGS0IK5cmZKOw==" spinCount="100000" sheet="1" objects="1" scenarios="1" selectLockedCells="1"/>
  <mergeCells count="3">
    <mergeCell ref="E17:F17"/>
    <mergeCell ref="A32:B32"/>
    <mergeCell ref="A36:B36"/>
  </mergeCells>
  <phoneticPr fontId="9"/>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48</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63</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9479</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63</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7585</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63</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8283</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63</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10187</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63</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14255</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63</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11498</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63</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10043</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63</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2524</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63</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10555</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63</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9553</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63</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7409</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63</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11155</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7"/>
      <c r="K53" s="117"/>
      <c r="L53" s="117"/>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112526</v>
      </c>
    </row>
  </sheetData>
  <sheetProtection algorithmName="SHA-512" hashValue="dI+8n/UnUfwTLhH0LokfyFYQjpJugH/rao50lZvWgyxKWSoVG9SdDCq/gyiLuYSO9geuoI0/elF9vpMikRdjAQ==" saltValue="t7QQMHR0IuMejjq3ZciGrg=="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49</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114</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13475</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114</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10221</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114</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9222</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114</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13101</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114</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15197</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114</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9844</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114</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12543</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114</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6524</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114</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11175</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114</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13028</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114</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10831</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114</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16657</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7"/>
      <c r="K53" s="117"/>
      <c r="L53" s="117"/>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141818</v>
      </c>
    </row>
  </sheetData>
  <sheetProtection algorithmName="SHA-512" hashValue="3C0s8gsezLapKCfjZAKCoRfRPyuSUsQy+S+iBxyJL6upOAsenS0FyHbZ57RDMcRr2TAevs072CjBcSnldyK9CA==" saltValue="GsrepkLkX3xiSZYMDmkQpA=="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50</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68</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9075</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68</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6774</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68</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5632</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68</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5966</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68</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8392</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68</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8158</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68</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7558</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68</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311</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68</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6794</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68</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6025</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68</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7547</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68</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9335</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7"/>
      <c r="K53" s="117"/>
      <c r="L53" s="117"/>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5" spans="1:15" x14ac:dyDescent="0.15">
      <c r="J55" s="92"/>
    </row>
    <row r="56" spans="1:15" x14ac:dyDescent="0.15">
      <c r="G56" s="91">
        <f>G6+G10+G14+G18+G22+G26+G30+G34+G38+G42+G46+G50</f>
        <v>81567</v>
      </c>
    </row>
  </sheetData>
  <sheetProtection algorithmName="SHA-512" hashValue="aM3TS1oDh3dXWc815ENnRIzBHE88K3CBlVJnXxNJLLV8P7kKLaFPb0Gvu4XT1dQPyXVjbcLujurHgAZFNv5pdQ==" saltValue="ESciFypIm3cJLSJVfmh/RA=="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51</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51</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8008</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51</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6196</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51</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6730</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51</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8744</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51</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11593</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51</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10305</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51</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8791</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51</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1834</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51</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8521</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51</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8122</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51</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6245</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51</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9089</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94178</v>
      </c>
    </row>
  </sheetData>
  <sheetProtection algorithmName="SHA-512" hashValue="/T6+TYfTP3zWKRRAU+P7dYepyM5UfZgfhLKJSbMmfAoG1mWRDd11l8xM6IvekL3FEEhVh5qcWwwDNz+R1c7PGw==" saltValue="kq6ZGrjPoOIOMhVmI3wyJQ=="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52</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46</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7839</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46</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5542</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46</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6592</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46</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8380</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46</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11108</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46</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9285</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46</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8105</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46</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2076</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46</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8441</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46</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7692</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46</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6339</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46</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8809</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90208</v>
      </c>
    </row>
  </sheetData>
  <sheetProtection algorithmName="SHA-512" hashValue="1U8FGZ4VZsDRKvlWsMROk5HtzRfZhZTRWaXa0ft7iB8SJzcgUZddzbg7xrD2BrjrddpLyukizdSwxGT01rtmHQ==" saltValue="m6OistLHj+Efc4NsAAhNFA=="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53</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91</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12202</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91</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7801</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91</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7304</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91</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8789</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91</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12701</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91</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10447</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91</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9010</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91</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2458</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91</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8782</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91</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8076</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91</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9267</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91</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13532</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110369</v>
      </c>
    </row>
  </sheetData>
  <sheetProtection algorithmName="SHA-512" hashValue="R0ZKE5lHAgzT7fUuRnd3rJZdM8vF4nikATSeZW3gIR4H3y2m59gbvi/H27YWpqcQF4dmA6y20gd7aBHJ9uAlCQ==" saltValue="cXsldOASMYZny/hB2GvoQQ=="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54</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72</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11451</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72</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10431</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72</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10192</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72</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10550</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72</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13338</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72</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12332</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72</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11407</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72</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428</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72</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11320</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72</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11211</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72</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10773</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72</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11232</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124665</v>
      </c>
    </row>
  </sheetData>
  <sheetProtection algorithmName="SHA-512" hashValue="6IEuFGG0NzoEcrUoo742ckel8NHOh/pYz3taUNcjfNPTmUnA8952zna9hEf/Nr0r/ujW4IhpvRoPwCEVPBGH5g==" saltValue="2O10S4YBCJoW89xXNFkfVw=="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55</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116</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16796</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116</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11371</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116</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10034</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116</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10776</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116</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16178</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116</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16426</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116</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13547</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116</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644</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116</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12226</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116</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11099</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116</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13066</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116</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17919</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150082</v>
      </c>
    </row>
  </sheetData>
  <sheetProtection algorithmName="SHA-512" hashValue="afJ8VH8OFHsu+qbz+XZ4h18VAaR7xOJsR17DBw42Aze513MH+mma7qC7eAzooqkEt/LISC4LCYjcPBuQkn7hXA==" saltValue="q9oGVOYnlulvoBwpIgv5ZA=="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56</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135</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16137</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135</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10764</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135</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11001</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135</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15418</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135</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17939</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135</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17333</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135</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16434</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135</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6842</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135</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13292</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135</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16013</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135</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12506</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135</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21454</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175133</v>
      </c>
    </row>
  </sheetData>
  <sheetProtection algorithmName="SHA-512" hashValue="Mj9HVOZhZpB+WHg8A2E+klSJ3W8QCzP/ii+SIWZDRNkFrAoHZG1xUWbDhNfJUSO8/UiUI2GpgTkzhm1FzA3OfA==" saltValue="bFGI/3lzrMy0NP1mFHc9GQ=="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57</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65</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10040</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65</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8320</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65</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9350</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65</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10774</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65</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14262</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65</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10713</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65</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11056</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65</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3576</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65</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10895</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65</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10402</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65</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8599</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65</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11159</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5" spans="1:15" x14ac:dyDescent="0.15">
      <c r="J55" s="93"/>
    </row>
    <row r="56" spans="1:15" x14ac:dyDescent="0.15">
      <c r="G56" s="91">
        <f>G6+G10+G14+G18+G22+G26+G30+G34+G38+G42+G46+G50</f>
        <v>119146</v>
      </c>
    </row>
  </sheetData>
  <sheetProtection algorithmName="SHA-512" hashValue="nrmCaHyUEw4ZB2jmorOCYau1Y7j9ok8DeAZ0Sf4s0IB79K+Jy0p7vGovsYo4U/uz9jryslXtK3lOmPtpszhQvQ==" saltValue="RAQlbZKnov+Ut6vIDKpXWw=="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C32"/>
  <sheetViews>
    <sheetView topLeftCell="A3" workbookViewId="0">
      <selection activeCell="E7" sqref="E7"/>
    </sheetView>
  </sheetViews>
  <sheetFormatPr defaultRowHeight="13.5" x14ac:dyDescent="0.15"/>
  <cols>
    <col min="1" max="1" width="5.625" style="73" customWidth="1"/>
    <col min="2" max="2" width="17" style="73" customWidth="1"/>
    <col min="3" max="3" width="19.25" customWidth="1"/>
  </cols>
  <sheetData>
    <row r="1" spans="1:3" ht="23.25" customHeight="1" thickBot="1" x14ac:dyDescent="0.2">
      <c r="A1" s="82"/>
      <c r="B1" s="82" t="s">
        <v>94</v>
      </c>
      <c r="C1" s="82" t="s">
        <v>95</v>
      </c>
    </row>
    <row r="2" spans="1:3" ht="22.5" customHeight="1" thickTop="1" x14ac:dyDescent="0.15">
      <c r="A2" s="80">
        <v>1</v>
      </c>
      <c r="B2" s="80" t="s">
        <v>64</v>
      </c>
      <c r="C2" s="81">
        <f>'別紙（越ヶ谷小）'!M53</f>
        <v>0</v>
      </c>
    </row>
    <row r="3" spans="1:3" ht="22.5" customHeight="1" x14ac:dyDescent="0.15">
      <c r="A3" s="74">
        <v>2</v>
      </c>
      <c r="B3" s="74" t="s">
        <v>65</v>
      </c>
      <c r="C3" s="76">
        <f>'別紙（大沢小） '!M53</f>
        <v>0</v>
      </c>
    </row>
    <row r="4" spans="1:3" ht="22.5" customHeight="1" x14ac:dyDescent="0.15">
      <c r="A4" s="74">
        <v>3</v>
      </c>
      <c r="B4" s="74" t="s">
        <v>66</v>
      </c>
      <c r="C4" s="76">
        <f>'別紙（新方小）'!M53</f>
        <v>0</v>
      </c>
    </row>
    <row r="5" spans="1:3" ht="22.5" customHeight="1" x14ac:dyDescent="0.15">
      <c r="A5" s="74">
        <v>4</v>
      </c>
      <c r="B5" s="74" t="s">
        <v>67</v>
      </c>
      <c r="C5" s="76">
        <f>'別紙（桜井小）'!M53</f>
        <v>0</v>
      </c>
    </row>
    <row r="6" spans="1:3" ht="22.5" customHeight="1" x14ac:dyDescent="0.15">
      <c r="A6" s="74">
        <v>5</v>
      </c>
      <c r="B6" s="74" t="s">
        <v>68</v>
      </c>
      <c r="C6" s="76">
        <f>'別紙（大袋小）'!M53</f>
        <v>0</v>
      </c>
    </row>
    <row r="7" spans="1:3" ht="22.5" customHeight="1" x14ac:dyDescent="0.15">
      <c r="A7" s="74">
        <v>6</v>
      </c>
      <c r="B7" s="74" t="s">
        <v>69</v>
      </c>
      <c r="C7" s="76">
        <f>'別紙（荻島小）'!M53</f>
        <v>0</v>
      </c>
    </row>
    <row r="8" spans="1:3" ht="22.5" customHeight="1" x14ac:dyDescent="0.15">
      <c r="A8" s="74">
        <v>7</v>
      </c>
      <c r="B8" s="74" t="s">
        <v>70</v>
      </c>
      <c r="C8" s="76">
        <f>'別紙（出羽小）'!M53</f>
        <v>0</v>
      </c>
    </row>
    <row r="9" spans="1:3" ht="22.5" customHeight="1" x14ac:dyDescent="0.15">
      <c r="A9" s="74">
        <v>8</v>
      </c>
      <c r="B9" s="74" t="s">
        <v>71</v>
      </c>
      <c r="C9" s="76">
        <f>'別紙（蒲生小）'!M53</f>
        <v>0</v>
      </c>
    </row>
    <row r="10" spans="1:3" ht="22.5" customHeight="1" x14ac:dyDescent="0.15">
      <c r="A10" s="74">
        <v>9</v>
      </c>
      <c r="B10" s="74" t="s">
        <v>72</v>
      </c>
      <c r="C10" s="76">
        <f>'別紙（大相模小）'!M53</f>
        <v>0</v>
      </c>
    </row>
    <row r="11" spans="1:3" ht="22.5" customHeight="1" x14ac:dyDescent="0.15">
      <c r="A11" s="74">
        <v>10</v>
      </c>
      <c r="B11" s="74" t="s">
        <v>73</v>
      </c>
      <c r="C11" s="76">
        <f>'別紙（増林小）'!M53</f>
        <v>0</v>
      </c>
    </row>
    <row r="12" spans="1:3" ht="22.5" customHeight="1" x14ac:dyDescent="0.15">
      <c r="A12" s="74">
        <v>11</v>
      </c>
      <c r="B12" s="74" t="s">
        <v>74</v>
      </c>
      <c r="C12" s="76">
        <f>'別紙（川柳小）'!M53</f>
        <v>0</v>
      </c>
    </row>
    <row r="13" spans="1:3" ht="22.5" customHeight="1" x14ac:dyDescent="0.15">
      <c r="A13" s="74">
        <v>12</v>
      </c>
      <c r="B13" s="74" t="s">
        <v>75</v>
      </c>
      <c r="C13" s="76">
        <f>'別紙（南越谷小）'!M53</f>
        <v>0</v>
      </c>
    </row>
    <row r="14" spans="1:3" ht="22.5" customHeight="1" x14ac:dyDescent="0.15">
      <c r="A14" s="74">
        <v>13</v>
      </c>
      <c r="B14" s="74" t="s">
        <v>76</v>
      </c>
      <c r="C14" s="76">
        <f>'別紙（蒲生第二小）'!M53</f>
        <v>0</v>
      </c>
    </row>
    <row r="15" spans="1:3" ht="22.5" customHeight="1" x14ac:dyDescent="0.15">
      <c r="A15" s="74">
        <v>14</v>
      </c>
      <c r="B15" s="74" t="s">
        <v>77</v>
      </c>
      <c r="C15" s="76">
        <f>'別紙（東越谷小）'!M53</f>
        <v>0</v>
      </c>
    </row>
    <row r="16" spans="1:3" ht="22.5" customHeight="1" x14ac:dyDescent="0.15">
      <c r="A16" s="74">
        <v>15</v>
      </c>
      <c r="B16" s="74" t="s">
        <v>78</v>
      </c>
      <c r="C16" s="76">
        <f>'別紙（大沢北小）'!M53</f>
        <v>0</v>
      </c>
    </row>
    <row r="17" spans="1:3" ht="22.5" customHeight="1" x14ac:dyDescent="0.15">
      <c r="A17" s="74">
        <v>16</v>
      </c>
      <c r="B17" s="74" t="s">
        <v>79</v>
      </c>
      <c r="C17" s="76">
        <f>'別紙（大袋北小）'!M53</f>
        <v>0</v>
      </c>
    </row>
    <row r="18" spans="1:3" ht="22.5" customHeight="1" x14ac:dyDescent="0.15">
      <c r="A18" s="74">
        <v>17</v>
      </c>
      <c r="B18" s="74" t="s">
        <v>80</v>
      </c>
      <c r="C18" s="76">
        <f>'別紙（蒲生南小）'!M53</f>
        <v>0</v>
      </c>
    </row>
    <row r="19" spans="1:3" ht="22.5" customHeight="1" x14ac:dyDescent="0.15">
      <c r="A19" s="74">
        <v>18</v>
      </c>
      <c r="B19" s="74" t="s">
        <v>81</v>
      </c>
      <c r="C19" s="76">
        <f>'別紙（北越谷小）'!M53</f>
        <v>0</v>
      </c>
    </row>
    <row r="20" spans="1:3" ht="22.5" customHeight="1" x14ac:dyDescent="0.15">
      <c r="A20" s="74">
        <v>19</v>
      </c>
      <c r="B20" s="74" t="s">
        <v>82</v>
      </c>
      <c r="C20" s="76">
        <f>'別紙（大袋東小）'!M53</f>
        <v>0</v>
      </c>
    </row>
    <row r="21" spans="1:3" ht="22.5" customHeight="1" x14ac:dyDescent="0.15">
      <c r="A21" s="74">
        <v>20</v>
      </c>
      <c r="B21" s="74" t="s">
        <v>83</v>
      </c>
      <c r="C21" s="76">
        <f>'別紙（平方小）'!M53</f>
        <v>0</v>
      </c>
    </row>
    <row r="22" spans="1:3" ht="22.5" customHeight="1" x14ac:dyDescent="0.15">
      <c r="A22" s="74">
        <v>21</v>
      </c>
      <c r="B22" s="74" t="s">
        <v>84</v>
      </c>
      <c r="C22" s="76">
        <f>'別紙（弥栄小）'!M53</f>
        <v>0</v>
      </c>
    </row>
    <row r="23" spans="1:3" ht="22.5" customHeight="1" x14ac:dyDescent="0.15">
      <c r="A23" s="74">
        <v>22</v>
      </c>
      <c r="B23" s="74" t="s">
        <v>85</v>
      </c>
      <c r="C23" s="76">
        <f>'別紙（大間野小）'!M53</f>
        <v>0</v>
      </c>
    </row>
    <row r="24" spans="1:3" ht="22.5" customHeight="1" x14ac:dyDescent="0.15">
      <c r="A24" s="74">
        <v>23</v>
      </c>
      <c r="B24" s="74" t="s">
        <v>86</v>
      </c>
      <c r="C24" s="76">
        <f>'別紙（宮本小）'!M53</f>
        <v>0</v>
      </c>
    </row>
    <row r="25" spans="1:3" ht="22.5" customHeight="1" x14ac:dyDescent="0.15">
      <c r="A25" s="74">
        <v>24</v>
      </c>
      <c r="B25" s="74" t="s">
        <v>87</v>
      </c>
      <c r="C25" s="76">
        <f>'別紙（西方小）'!M53</f>
        <v>0</v>
      </c>
    </row>
    <row r="26" spans="1:3" ht="22.5" customHeight="1" x14ac:dyDescent="0.15">
      <c r="A26" s="74">
        <v>25</v>
      </c>
      <c r="B26" s="74" t="s">
        <v>88</v>
      </c>
      <c r="C26" s="76">
        <f>'別紙（鷺後小）'!M53</f>
        <v>0</v>
      </c>
    </row>
    <row r="27" spans="1:3" ht="22.5" customHeight="1" x14ac:dyDescent="0.15">
      <c r="A27" s="74">
        <v>26</v>
      </c>
      <c r="B27" s="74" t="s">
        <v>89</v>
      </c>
      <c r="C27" s="76">
        <f>'別紙（明正小）'!M53</f>
        <v>0</v>
      </c>
    </row>
    <row r="28" spans="1:3" ht="22.5" customHeight="1" x14ac:dyDescent="0.15">
      <c r="A28" s="74">
        <v>27</v>
      </c>
      <c r="B28" s="74" t="s">
        <v>90</v>
      </c>
      <c r="C28" s="76">
        <f>'別紙（千間台小）'!M53</f>
        <v>0</v>
      </c>
    </row>
    <row r="29" spans="1:3" ht="22.5" customHeight="1" x14ac:dyDescent="0.15">
      <c r="A29" s="74">
        <v>28</v>
      </c>
      <c r="B29" s="74" t="s">
        <v>91</v>
      </c>
      <c r="C29" s="76">
        <f>'別紙（桜井南小）'!M53</f>
        <v>0</v>
      </c>
    </row>
    <row r="30" spans="1:3" ht="22.5" customHeight="1" x14ac:dyDescent="0.15">
      <c r="A30" s="74">
        <v>29</v>
      </c>
      <c r="B30" s="74" t="s">
        <v>92</v>
      </c>
      <c r="C30" s="76">
        <f>'別紙（花田小）'!M53</f>
        <v>0</v>
      </c>
    </row>
    <row r="31" spans="1:3" ht="22.5" customHeight="1" thickBot="1" x14ac:dyDescent="0.2">
      <c r="A31" s="77">
        <v>30</v>
      </c>
      <c r="B31" s="77" t="s">
        <v>93</v>
      </c>
      <c r="C31" s="78">
        <f>'別紙（城ノ上小）'!M53</f>
        <v>0</v>
      </c>
    </row>
    <row r="32" spans="1:3" ht="26.25" customHeight="1" thickTop="1" x14ac:dyDescent="0.15">
      <c r="A32" s="110" t="s">
        <v>96</v>
      </c>
      <c r="B32" s="111"/>
      <c r="C32" s="79">
        <f>SUM(C2:C31)</f>
        <v>0</v>
      </c>
    </row>
  </sheetData>
  <sheetProtection algorithmName="SHA-512" hashValue="Jz6W1eKZhQ1h8/pb3gLmoz4AUBFBK5PX+PpXiUHR/IcZlQV6yYe3W8uC4b+Scp7QHbaYfnhcEIQx8jshHqWVJg==" saltValue="VYHJ8N3JnH+7rcxFiMih6w==" spinCount="100000" sheet="1" objects="1" scenarios="1" selectLockedCells="1"/>
  <mergeCells count="1">
    <mergeCell ref="A32:B32"/>
  </mergeCells>
  <phoneticPr fontId="9"/>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K1" s="52"/>
      <c r="L1" s="52"/>
      <c r="M1" s="120" t="s">
        <v>30</v>
      </c>
      <c r="N1" s="120"/>
      <c r="O1" s="120"/>
    </row>
    <row r="2" spans="1:15" ht="22.5" customHeight="1" thickBot="1" x14ac:dyDescent="0.2">
      <c r="A2" s="23" t="s">
        <v>58</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126</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14617</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126</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10975</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126</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9942</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126</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15495</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126</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16681</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126</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10477</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126</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14815</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126</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7530</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126</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12202</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126</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14437</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126</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12781</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126</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18347</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158299</v>
      </c>
    </row>
  </sheetData>
  <sheetProtection algorithmName="SHA-512" hashValue="HFUUwKwbX8mMnu5sMRjIaHo0ducF6S5A2ICPJNzqxYsDsP/gl1ZqPZ4WH2eol9e61XOh7rGaS5jxLBWiO+WSdA==" saltValue="6HUIGSjHcQr/8331hwMijg==" spinCount="100000" sheet="1" objects="1" scenarios="1" selectLockedCells="1"/>
  <mergeCells count="17">
    <mergeCell ref="A54:M54"/>
    <mergeCell ref="A8:A11"/>
    <mergeCell ref="A12:A15"/>
    <mergeCell ref="A16:A19"/>
    <mergeCell ref="A20:A23"/>
    <mergeCell ref="A24:A27"/>
    <mergeCell ref="A28:A31"/>
    <mergeCell ref="I53:L53"/>
    <mergeCell ref="A32:A35"/>
    <mergeCell ref="A36:A39"/>
    <mergeCell ref="A40:A43"/>
    <mergeCell ref="A44:A47"/>
    <mergeCell ref="A48:A5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59</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76</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11346</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76</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9648</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76</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9633</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76</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12680</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76</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14697</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76</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11220</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76</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12198</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76</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2488</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76</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11201</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76</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11480</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76</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9628</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76</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12822</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7"/>
      <c r="K53" s="117"/>
      <c r="L53" s="117"/>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129041</v>
      </c>
    </row>
  </sheetData>
  <sheetProtection algorithmName="SHA-512" hashValue="Kwh1UHTCAn6wo7N1OfodbbzJPLv9C535t79n4lROpxPkEcslRGUzA47yDHtoRqozRqd6409imbY5lZcW2CpzOA==" saltValue="hgwQrWL7OERYk5it3m1ryQ=="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1"/>
      <c r="M1" s="120" t="s">
        <v>30</v>
      </c>
      <c r="N1" s="120"/>
      <c r="O1" s="120"/>
    </row>
    <row r="2" spans="1:15" ht="22.5" customHeight="1" thickBot="1" x14ac:dyDescent="0.2">
      <c r="A2" s="23" t="s">
        <v>60</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155</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18933</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155</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10373</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155</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10556</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155</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14494</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155</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16932</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155</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14155</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155</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15366</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155</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4029</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155</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13438</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155</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12460</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155</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14378</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155</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22538</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5" spans="1:15" x14ac:dyDescent="0.15">
      <c r="J55" s="93"/>
    </row>
    <row r="56" spans="1:15" x14ac:dyDescent="0.15">
      <c r="G56" s="91">
        <f>G6+G10+G14+G18+G22+G26+G30+G34+G38+G42+G46+G50</f>
        <v>167652</v>
      </c>
    </row>
  </sheetData>
  <sheetProtection algorithmName="SHA-512" hashValue="3nw74o2jO/zzViriqEbUQzlNmodNg5qcoTHtLaqAji2Mg+7CLz7mWAztTZwliVKVsJkdWUnurXgOGdg0oQivzQ==" saltValue="lo1D5QpVQCu5XZL2F5L2Bg==" spinCount="100000" sheet="1" objects="1" scenarios="1" selectLockedCells="1"/>
  <mergeCells count="18">
    <mergeCell ref="A48:A51"/>
    <mergeCell ref="A54:M54"/>
    <mergeCell ref="A8:A11"/>
    <mergeCell ref="A12:A15"/>
    <mergeCell ref="A16:A19"/>
    <mergeCell ref="A20:A23"/>
    <mergeCell ref="A24:A27"/>
    <mergeCell ref="A28:A31"/>
    <mergeCell ref="I53:L53"/>
    <mergeCell ref="A32:A35"/>
    <mergeCell ref="A36:A39"/>
    <mergeCell ref="A40:A43"/>
    <mergeCell ref="A44:A47"/>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61</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59</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8930</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59</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6645</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59</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7825</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59</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10884</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59</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12446</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59</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7605</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59</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8905</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59</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4080</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59</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9469</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59</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9396</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59</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5926</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59</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10314</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102425</v>
      </c>
    </row>
  </sheetData>
  <sheetProtection algorithmName="SHA-512" hashValue="f5tCcFzD7YMM5YCnL8X5CX3FY2AnmhpNiunN3cXxuBg6nSslu0K5Km9mVxqs5Kl+/AQmZjWAUGeENiJb70++vw==" saltValue="zq+pjtM9IulcLr8wzumMvg=="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62</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168</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22204</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168</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15218</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168</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12818</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168</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24155</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168</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22421</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168</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22738</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168</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29167</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168</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9770</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168</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18310</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168</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28855</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168</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27229</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168</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28129</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5" spans="1:15" x14ac:dyDescent="0.15">
      <c r="J55" s="93"/>
    </row>
    <row r="56" spans="1:15" x14ac:dyDescent="0.15">
      <c r="G56" s="91">
        <f>G6+G10+G14+G18+G22+G26+G30+G34+G38+G42+G46+G50</f>
        <v>261014</v>
      </c>
    </row>
  </sheetData>
  <sheetProtection algorithmName="SHA-512" hashValue="6vwrPESLfWR6Sp1ixitUpsgkqM1yzzAjCqjthSGpUiPqcVRUlISIdPh48at9K7HKsBjMCEge0+nYK5Mgj49c+Q==" saltValue="H25wgsTuhGrShTi0pB7fqQ=="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view="pageBreakPreview" topLeftCell="A49" zoomScale="80" zoomScaleNormal="100" zoomScaleSheetLayoutView="80" workbookViewId="0">
      <selection activeCell="I69" sqref="I69"/>
    </sheetView>
  </sheetViews>
  <sheetFormatPr defaultRowHeight="13.5" x14ac:dyDescent="0.15"/>
  <cols>
    <col min="1" max="1" width="19.125" customWidth="1"/>
    <col min="2" max="2" width="4.375" customWidth="1"/>
    <col min="3" max="3" width="3.375" bestFit="1" customWidth="1"/>
    <col min="4" max="4" width="12.875" style="56" customWidth="1"/>
    <col min="5" max="6" width="3.375" style="56" bestFit="1" customWidth="1"/>
    <col min="7" max="7" width="7.875" style="56" customWidth="1"/>
    <col min="8" max="8" width="14.75" style="56"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44"/>
      <c r="M1" s="120" t="s">
        <v>30</v>
      </c>
      <c r="N1" s="120"/>
      <c r="O1" s="120"/>
    </row>
    <row r="2" spans="1:15" ht="22.5" customHeight="1" thickBot="1" x14ac:dyDescent="0.2">
      <c r="A2" s="23" t="s">
        <v>26</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108</v>
      </c>
      <c r="B4" s="8"/>
      <c r="C4" s="9"/>
      <c r="D4" s="57"/>
      <c r="E4" s="57"/>
      <c r="F4" s="57"/>
      <c r="G4" s="57"/>
      <c r="H4" s="57"/>
      <c r="I4" s="57"/>
      <c r="J4" s="55"/>
      <c r="K4" s="10"/>
      <c r="L4" s="8"/>
      <c r="M4" s="9"/>
      <c r="N4" s="9"/>
      <c r="O4" s="10"/>
    </row>
    <row r="5" spans="1:15" ht="21" customHeight="1" x14ac:dyDescent="0.2">
      <c r="A5" s="115"/>
      <c r="B5" s="21" t="s">
        <v>2</v>
      </c>
      <c r="C5" s="3" t="s">
        <v>1</v>
      </c>
      <c r="D5" s="58">
        <f>単価表※ここの黄色セルに入力!F27</f>
        <v>0</v>
      </c>
      <c r="E5" s="4" t="s">
        <v>4</v>
      </c>
      <c r="F5" s="2" t="s">
        <v>3</v>
      </c>
      <c r="G5" s="18"/>
      <c r="H5" s="2" t="s">
        <v>31</v>
      </c>
      <c r="I5" s="66">
        <f>D5*G5*0.85</f>
        <v>0</v>
      </c>
      <c r="J5" s="5" t="s">
        <v>4</v>
      </c>
      <c r="K5" s="12"/>
      <c r="L5" s="20"/>
      <c r="M5" s="6"/>
      <c r="N5" s="6"/>
      <c r="O5" s="12"/>
    </row>
    <row r="6" spans="1:15" ht="21" x14ac:dyDescent="0.2">
      <c r="A6" s="115"/>
      <c r="B6" s="21" t="s">
        <v>5</v>
      </c>
      <c r="C6" s="7" t="s">
        <v>1</v>
      </c>
      <c r="D6" s="59">
        <f>単価表※ここの黄色セルに入力!F32</f>
        <v>0</v>
      </c>
      <c r="E6" s="63" t="s">
        <v>4</v>
      </c>
      <c r="F6" s="2" t="s">
        <v>3</v>
      </c>
      <c r="G6" s="18"/>
      <c r="H6" s="65" t="s">
        <v>6</v>
      </c>
      <c r="I6" s="67">
        <f>D6*G6</f>
        <v>0</v>
      </c>
      <c r="J6" s="5" t="s">
        <v>4</v>
      </c>
      <c r="K6" s="12"/>
      <c r="L6" s="20"/>
      <c r="M6" s="45">
        <f>ROUNDDOWN(I5+I6,0)</f>
        <v>0</v>
      </c>
      <c r="N6" s="7" t="s">
        <v>4</v>
      </c>
      <c r="O6" s="12"/>
    </row>
    <row r="7" spans="1:15" ht="11.25" customHeight="1" thickBot="1" x14ac:dyDescent="0.25">
      <c r="A7" s="116"/>
      <c r="B7" s="22"/>
      <c r="C7" s="13"/>
      <c r="D7" s="60"/>
      <c r="E7" s="70"/>
      <c r="F7" s="15"/>
      <c r="G7" s="71"/>
      <c r="H7" s="62"/>
      <c r="I7" s="68"/>
      <c r="J7" s="14"/>
      <c r="K7" s="17"/>
      <c r="L7" s="19"/>
      <c r="M7" s="13"/>
      <c r="N7" s="13"/>
      <c r="O7" s="17"/>
    </row>
    <row r="8" spans="1:15" ht="11.25" customHeight="1" x14ac:dyDescent="0.15">
      <c r="A8" s="114" t="s">
        <v>109</v>
      </c>
      <c r="B8" s="8"/>
      <c r="C8" s="9"/>
      <c r="D8" s="61"/>
      <c r="E8" s="57"/>
      <c r="F8" s="57"/>
      <c r="G8" s="57"/>
      <c r="H8" s="57"/>
      <c r="I8" s="57"/>
      <c r="J8" s="55"/>
      <c r="K8" s="10"/>
      <c r="L8" s="8"/>
      <c r="M8" s="9"/>
      <c r="N8" s="9"/>
      <c r="O8" s="10"/>
    </row>
    <row r="9" spans="1:15" ht="21" customHeight="1" x14ac:dyDescent="0.2">
      <c r="A9" s="115"/>
      <c r="B9" s="21" t="s">
        <v>2</v>
      </c>
      <c r="C9" s="3" t="s">
        <v>1</v>
      </c>
      <c r="D9" s="58">
        <f>$D$5</f>
        <v>0</v>
      </c>
      <c r="E9" s="4" t="s">
        <v>4</v>
      </c>
      <c r="F9" s="2" t="s">
        <v>3</v>
      </c>
      <c r="G9" s="18">
        <f>G5</f>
        <v>0</v>
      </c>
      <c r="H9" s="2" t="s">
        <v>31</v>
      </c>
      <c r="I9" s="66">
        <f>D9*G9*0.85</f>
        <v>0</v>
      </c>
      <c r="J9" s="5" t="s">
        <v>4</v>
      </c>
      <c r="K9" s="12"/>
      <c r="L9" s="20"/>
      <c r="M9" s="6"/>
      <c r="N9" s="6"/>
      <c r="O9" s="12"/>
    </row>
    <row r="10" spans="1:15" ht="21" x14ac:dyDescent="0.2">
      <c r="A10" s="115"/>
      <c r="B10" s="21" t="s">
        <v>5</v>
      </c>
      <c r="C10" s="7" t="s">
        <v>1</v>
      </c>
      <c r="D10" s="59">
        <f>$D$6</f>
        <v>0</v>
      </c>
      <c r="E10" s="63" t="s">
        <v>4</v>
      </c>
      <c r="F10" s="2" t="s">
        <v>3</v>
      </c>
      <c r="G10" s="18"/>
      <c r="H10" s="65" t="s">
        <v>6</v>
      </c>
      <c r="I10" s="67">
        <f>D10*G10</f>
        <v>0</v>
      </c>
      <c r="J10" s="5" t="s">
        <v>4</v>
      </c>
      <c r="K10" s="12"/>
      <c r="L10" s="20"/>
      <c r="M10" s="45">
        <f>ROUNDDOWN(I9+I10,0)</f>
        <v>0</v>
      </c>
      <c r="N10" s="7" t="s">
        <v>4</v>
      </c>
      <c r="O10" s="12"/>
    </row>
    <row r="11" spans="1:15" ht="11.25" customHeight="1" thickBot="1" x14ac:dyDescent="0.25">
      <c r="A11" s="116"/>
      <c r="B11" s="22"/>
      <c r="C11" s="13"/>
      <c r="D11" s="60"/>
      <c r="E11" s="70"/>
      <c r="F11" s="15"/>
      <c r="G11" s="71"/>
      <c r="H11" s="62"/>
      <c r="I11" s="68"/>
      <c r="J11" s="14"/>
      <c r="K11" s="17"/>
      <c r="L11" s="19"/>
      <c r="M11" s="13"/>
      <c r="N11" s="13"/>
      <c r="O11" s="17"/>
    </row>
    <row r="12" spans="1:15" ht="11.25" customHeight="1" x14ac:dyDescent="0.15">
      <c r="A12" s="114" t="s">
        <v>110</v>
      </c>
      <c r="B12" s="8"/>
      <c r="C12" s="9"/>
      <c r="D12" s="61"/>
      <c r="E12" s="57"/>
      <c r="F12" s="57"/>
      <c r="G12" s="57"/>
      <c r="H12" s="57"/>
      <c r="I12" s="57"/>
      <c r="J12" s="55"/>
      <c r="K12" s="10"/>
      <c r="L12" s="8"/>
      <c r="M12" s="9"/>
      <c r="N12" s="9"/>
      <c r="O12" s="10"/>
    </row>
    <row r="13" spans="1:15" ht="21" customHeight="1" x14ac:dyDescent="0.2">
      <c r="A13" s="115"/>
      <c r="B13" s="21" t="s">
        <v>2</v>
      </c>
      <c r="C13" s="3" t="s">
        <v>1</v>
      </c>
      <c r="D13" s="58">
        <f>$D$5</f>
        <v>0</v>
      </c>
      <c r="E13" s="4" t="s">
        <v>4</v>
      </c>
      <c r="F13" s="2" t="s">
        <v>3</v>
      </c>
      <c r="G13" s="18">
        <f>G5</f>
        <v>0</v>
      </c>
      <c r="H13" s="2" t="s">
        <v>31</v>
      </c>
      <c r="I13" s="66">
        <f>D13*G13*0.85</f>
        <v>0</v>
      </c>
      <c r="J13" s="5" t="s">
        <v>4</v>
      </c>
      <c r="K13" s="12"/>
      <c r="L13" s="20"/>
      <c r="M13" s="6"/>
      <c r="N13" s="6"/>
      <c r="O13" s="12"/>
    </row>
    <row r="14" spans="1:15" ht="21" x14ac:dyDescent="0.2">
      <c r="A14" s="115"/>
      <c r="B14" s="21" t="s">
        <v>5</v>
      </c>
      <c r="C14" s="7" t="s">
        <v>1</v>
      </c>
      <c r="D14" s="59">
        <f>$D$6</f>
        <v>0</v>
      </c>
      <c r="E14" s="63" t="s">
        <v>4</v>
      </c>
      <c r="F14" s="2" t="s">
        <v>3</v>
      </c>
      <c r="G14" s="18"/>
      <c r="H14" s="65" t="s">
        <v>6</v>
      </c>
      <c r="I14" s="67">
        <f>D14*G14</f>
        <v>0</v>
      </c>
      <c r="J14" s="5" t="s">
        <v>4</v>
      </c>
      <c r="K14" s="12"/>
      <c r="L14" s="20"/>
      <c r="M14" s="45">
        <f>ROUNDDOWN(I13+I14,0)</f>
        <v>0</v>
      </c>
      <c r="N14" s="7" t="s">
        <v>4</v>
      </c>
      <c r="O14" s="12"/>
    </row>
    <row r="15" spans="1:15" ht="11.25" customHeight="1" thickBot="1" x14ac:dyDescent="0.25">
      <c r="A15" s="116"/>
      <c r="B15" s="22"/>
      <c r="C15" s="13"/>
      <c r="D15" s="60"/>
      <c r="E15" s="70"/>
      <c r="F15" s="15"/>
      <c r="G15" s="71"/>
      <c r="H15" s="62"/>
      <c r="I15" s="68"/>
      <c r="J15" s="14"/>
      <c r="K15" s="17"/>
      <c r="L15" s="19"/>
      <c r="M15" s="13"/>
      <c r="N15" s="13"/>
      <c r="O15" s="17"/>
    </row>
    <row r="16" spans="1:15" ht="11.25" customHeight="1" x14ac:dyDescent="0.15">
      <c r="A16" s="114" t="s">
        <v>111</v>
      </c>
      <c r="B16" s="8"/>
      <c r="C16" s="9"/>
      <c r="D16" s="61"/>
      <c r="E16" s="57"/>
      <c r="F16" s="57"/>
      <c r="G16" s="57"/>
      <c r="H16" s="57"/>
      <c r="I16" s="57"/>
      <c r="J16" s="55"/>
      <c r="K16" s="10"/>
      <c r="L16" s="8"/>
      <c r="M16" s="9"/>
      <c r="N16" s="9"/>
      <c r="O16" s="10"/>
    </row>
    <row r="17" spans="1:15" ht="21" customHeight="1" x14ac:dyDescent="0.2">
      <c r="A17" s="115"/>
      <c r="B17" s="21" t="s">
        <v>2</v>
      </c>
      <c r="C17" s="3" t="s">
        <v>1</v>
      </c>
      <c r="D17" s="58">
        <f>$D$5</f>
        <v>0</v>
      </c>
      <c r="E17" s="4" t="s">
        <v>4</v>
      </c>
      <c r="F17" s="2" t="s">
        <v>3</v>
      </c>
      <c r="G17" s="18">
        <f>G5</f>
        <v>0</v>
      </c>
      <c r="H17" s="2" t="s">
        <v>31</v>
      </c>
      <c r="I17" s="66">
        <f>D17*G17*0.85</f>
        <v>0</v>
      </c>
      <c r="J17" s="5" t="s">
        <v>4</v>
      </c>
      <c r="K17" s="12"/>
      <c r="L17" s="20"/>
      <c r="M17" s="6"/>
      <c r="N17" s="6"/>
      <c r="O17" s="12"/>
    </row>
    <row r="18" spans="1:15" ht="21" x14ac:dyDescent="0.2">
      <c r="A18" s="115"/>
      <c r="B18" s="21" t="s">
        <v>5</v>
      </c>
      <c r="C18" s="7" t="s">
        <v>1</v>
      </c>
      <c r="D18" s="59">
        <f>$D$6</f>
        <v>0</v>
      </c>
      <c r="E18" s="63" t="s">
        <v>4</v>
      </c>
      <c r="F18" s="2" t="s">
        <v>3</v>
      </c>
      <c r="G18" s="18"/>
      <c r="H18" s="65" t="s">
        <v>6</v>
      </c>
      <c r="I18" s="67">
        <f>D18*G18</f>
        <v>0</v>
      </c>
      <c r="J18" s="5" t="s">
        <v>4</v>
      </c>
      <c r="K18" s="12"/>
      <c r="L18" s="20"/>
      <c r="M18" s="45">
        <f>ROUNDDOWN(I17+I18,0)</f>
        <v>0</v>
      </c>
      <c r="N18" s="7" t="s">
        <v>4</v>
      </c>
      <c r="O18" s="12"/>
    </row>
    <row r="19" spans="1:15" ht="11.25" customHeight="1" thickBot="1" x14ac:dyDescent="0.25">
      <c r="A19" s="116"/>
      <c r="B19" s="22"/>
      <c r="C19" s="13"/>
      <c r="D19" s="62"/>
      <c r="E19" s="70"/>
      <c r="F19" s="15"/>
      <c r="G19" s="71"/>
      <c r="H19" s="62"/>
      <c r="I19" s="68"/>
      <c r="J19" s="14"/>
      <c r="K19" s="17"/>
      <c r="L19" s="19"/>
      <c r="M19" s="13"/>
      <c r="N19" s="13"/>
      <c r="O19" s="17"/>
    </row>
    <row r="20" spans="1:15" ht="11.25" customHeight="1" x14ac:dyDescent="0.15">
      <c r="A20" s="114" t="s">
        <v>112</v>
      </c>
      <c r="B20" s="8"/>
      <c r="C20" s="9"/>
      <c r="D20" s="57"/>
      <c r="E20" s="57"/>
      <c r="F20" s="57"/>
      <c r="G20" s="57"/>
      <c r="H20" s="57"/>
      <c r="I20" s="57"/>
      <c r="J20" s="55"/>
      <c r="K20" s="10"/>
      <c r="L20" s="8"/>
      <c r="M20" s="9"/>
      <c r="N20" s="9"/>
      <c r="O20" s="10"/>
    </row>
    <row r="21" spans="1:15" ht="21" customHeight="1" x14ac:dyDescent="0.2">
      <c r="A21" s="115"/>
      <c r="B21" s="21" t="s">
        <v>2</v>
      </c>
      <c r="C21" s="3" t="s">
        <v>1</v>
      </c>
      <c r="D21" s="63">
        <f>$D$5</f>
        <v>0</v>
      </c>
      <c r="E21" s="4" t="s">
        <v>4</v>
      </c>
      <c r="F21" s="2" t="s">
        <v>3</v>
      </c>
      <c r="G21" s="18">
        <f>G5</f>
        <v>0</v>
      </c>
      <c r="H21" s="2" t="s">
        <v>31</v>
      </c>
      <c r="I21" s="66">
        <f>D21*G21*0.85</f>
        <v>0</v>
      </c>
      <c r="J21" s="5" t="s">
        <v>4</v>
      </c>
      <c r="K21" s="12"/>
      <c r="L21" s="20"/>
      <c r="M21" s="6"/>
      <c r="N21" s="6"/>
      <c r="O21" s="12"/>
    </row>
    <row r="22" spans="1:15" ht="21" x14ac:dyDescent="0.2">
      <c r="A22" s="115"/>
      <c r="B22" s="21" t="s">
        <v>5</v>
      </c>
      <c r="C22" s="7" t="s">
        <v>1</v>
      </c>
      <c r="D22" s="64">
        <f>$D$6</f>
        <v>0</v>
      </c>
      <c r="E22" s="63" t="s">
        <v>4</v>
      </c>
      <c r="F22" s="2" t="s">
        <v>3</v>
      </c>
      <c r="G22" s="18"/>
      <c r="H22" s="65" t="s">
        <v>6</v>
      </c>
      <c r="I22" s="67">
        <f>D22*G22</f>
        <v>0</v>
      </c>
      <c r="J22" s="5" t="s">
        <v>4</v>
      </c>
      <c r="K22" s="12"/>
      <c r="L22" s="20"/>
      <c r="M22" s="45">
        <f>ROUNDDOWN(I21+I22,0)</f>
        <v>0</v>
      </c>
      <c r="N22" s="7" t="s">
        <v>4</v>
      </c>
      <c r="O22" s="12"/>
    </row>
    <row r="23" spans="1:15" ht="11.25" customHeight="1" thickBot="1" x14ac:dyDescent="0.25">
      <c r="A23" s="116"/>
      <c r="B23" s="22"/>
      <c r="C23" s="13"/>
      <c r="D23" s="62"/>
      <c r="E23" s="70"/>
      <c r="F23" s="15"/>
      <c r="G23" s="71"/>
      <c r="H23" s="62"/>
      <c r="I23" s="68"/>
      <c r="J23" s="14"/>
      <c r="K23" s="17"/>
      <c r="L23" s="19"/>
      <c r="M23" s="13"/>
      <c r="N23" s="13"/>
      <c r="O23" s="17"/>
    </row>
    <row r="24" spans="1:15" ht="11.25" customHeight="1" x14ac:dyDescent="0.15">
      <c r="A24" s="114" t="s">
        <v>113</v>
      </c>
      <c r="B24" s="8"/>
      <c r="C24" s="9"/>
      <c r="D24" s="57"/>
      <c r="E24" s="57"/>
      <c r="F24" s="57"/>
      <c r="G24" s="57"/>
      <c r="H24" s="57"/>
      <c r="I24" s="57"/>
      <c r="J24" s="55"/>
      <c r="K24" s="10"/>
      <c r="L24" s="8"/>
      <c r="M24" s="9"/>
      <c r="N24" s="9"/>
      <c r="O24" s="10"/>
    </row>
    <row r="25" spans="1:15" ht="21" customHeight="1" x14ac:dyDescent="0.2">
      <c r="A25" s="115"/>
      <c r="B25" s="21" t="s">
        <v>2</v>
      </c>
      <c r="C25" s="3" t="s">
        <v>1</v>
      </c>
      <c r="D25" s="63">
        <f>$D$5</f>
        <v>0</v>
      </c>
      <c r="E25" s="4" t="s">
        <v>4</v>
      </c>
      <c r="F25" s="2" t="s">
        <v>3</v>
      </c>
      <c r="G25" s="18">
        <f>G5</f>
        <v>0</v>
      </c>
      <c r="H25" s="2" t="s">
        <v>31</v>
      </c>
      <c r="I25" s="66">
        <f>D25*G25*0.85</f>
        <v>0</v>
      </c>
      <c r="J25" s="5" t="s">
        <v>4</v>
      </c>
      <c r="K25" s="12"/>
      <c r="L25" s="20"/>
      <c r="M25" s="6"/>
      <c r="N25" s="6"/>
      <c r="O25" s="12"/>
    </row>
    <row r="26" spans="1:15" ht="21" x14ac:dyDescent="0.2">
      <c r="A26" s="115"/>
      <c r="B26" s="21" t="s">
        <v>5</v>
      </c>
      <c r="C26" s="7" t="s">
        <v>1</v>
      </c>
      <c r="D26" s="64">
        <f>$D$6</f>
        <v>0</v>
      </c>
      <c r="E26" s="63" t="s">
        <v>4</v>
      </c>
      <c r="F26" s="2" t="s">
        <v>3</v>
      </c>
      <c r="G26" s="18"/>
      <c r="H26" s="65" t="s">
        <v>6</v>
      </c>
      <c r="I26" s="67">
        <f>D26*G26</f>
        <v>0</v>
      </c>
      <c r="J26" s="5" t="s">
        <v>4</v>
      </c>
      <c r="K26" s="12"/>
      <c r="L26" s="20"/>
      <c r="M26" s="45">
        <f>ROUNDDOWN(I25+I26,0)</f>
        <v>0</v>
      </c>
      <c r="N26" s="7" t="s">
        <v>4</v>
      </c>
      <c r="O26" s="12"/>
    </row>
    <row r="27" spans="1:15" ht="11.25" customHeight="1" thickBot="1" x14ac:dyDescent="0.25">
      <c r="A27" s="116"/>
      <c r="B27" s="22"/>
      <c r="C27" s="13"/>
      <c r="D27" s="62"/>
      <c r="E27" s="70"/>
      <c r="F27" s="15"/>
      <c r="G27" s="71"/>
      <c r="H27" s="62"/>
      <c r="I27" s="68"/>
      <c r="J27" s="14"/>
      <c r="K27" s="17"/>
      <c r="L27" s="19"/>
      <c r="M27" s="13"/>
      <c r="N27" s="13"/>
      <c r="O27" s="17"/>
    </row>
    <row r="28" spans="1:15" ht="11.25" customHeight="1" x14ac:dyDescent="0.15">
      <c r="A28" s="114" t="s">
        <v>114</v>
      </c>
      <c r="B28" s="8"/>
      <c r="C28" s="9"/>
      <c r="D28" s="57"/>
      <c r="E28" s="57"/>
      <c r="F28" s="57"/>
      <c r="G28" s="57"/>
      <c r="H28" s="57"/>
      <c r="I28" s="57"/>
      <c r="J28" s="55"/>
      <c r="K28" s="10"/>
      <c r="L28" s="8"/>
      <c r="M28" s="9"/>
      <c r="N28" s="9"/>
      <c r="O28" s="10"/>
    </row>
    <row r="29" spans="1:15" ht="21" customHeight="1" x14ac:dyDescent="0.2">
      <c r="A29" s="115"/>
      <c r="B29" s="21" t="s">
        <v>2</v>
      </c>
      <c r="C29" s="3" t="s">
        <v>1</v>
      </c>
      <c r="D29" s="63">
        <f>$D$5</f>
        <v>0</v>
      </c>
      <c r="E29" s="4" t="s">
        <v>4</v>
      </c>
      <c r="F29" s="2" t="s">
        <v>3</v>
      </c>
      <c r="G29" s="18">
        <f>G5</f>
        <v>0</v>
      </c>
      <c r="H29" s="2" t="s">
        <v>31</v>
      </c>
      <c r="I29" s="66">
        <f>D29*G29*0.85</f>
        <v>0</v>
      </c>
      <c r="J29" s="5" t="s">
        <v>4</v>
      </c>
      <c r="K29" s="12"/>
      <c r="L29" s="20"/>
      <c r="M29" s="6"/>
      <c r="N29" s="6"/>
      <c r="O29" s="12"/>
    </row>
    <row r="30" spans="1:15" ht="21" x14ac:dyDescent="0.2">
      <c r="A30" s="115"/>
      <c r="B30" s="21" t="s">
        <v>5</v>
      </c>
      <c r="C30" s="7" t="s">
        <v>1</v>
      </c>
      <c r="D30" s="64">
        <f>$D$6</f>
        <v>0</v>
      </c>
      <c r="E30" s="63" t="s">
        <v>4</v>
      </c>
      <c r="F30" s="2" t="s">
        <v>3</v>
      </c>
      <c r="G30" s="18"/>
      <c r="H30" s="65" t="s">
        <v>6</v>
      </c>
      <c r="I30" s="67">
        <f>D30*G30</f>
        <v>0</v>
      </c>
      <c r="J30" s="5" t="s">
        <v>4</v>
      </c>
      <c r="K30" s="12"/>
      <c r="L30" s="20"/>
      <c r="M30" s="45">
        <f>ROUNDDOWN(I29+I30,0)</f>
        <v>0</v>
      </c>
      <c r="N30" s="7" t="s">
        <v>4</v>
      </c>
      <c r="O30" s="12"/>
    </row>
    <row r="31" spans="1:15" ht="11.25" customHeight="1" thickBot="1" x14ac:dyDescent="0.25">
      <c r="A31" s="116"/>
      <c r="B31" s="22"/>
      <c r="C31" s="13"/>
      <c r="D31" s="62"/>
      <c r="E31" s="70"/>
      <c r="F31" s="15"/>
      <c r="G31" s="71"/>
      <c r="H31" s="62"/>
      <c r="I31" s="68"/>
      <c r="J31" s="14"/>
      <c r="K31" s="17"/>
      <c r="L31" s="19"/>
      <c r="M31" s="13"/>
      <c r="N31" s="13"/>
      <c r="O31" s="17"/>
    </row>
    <row r="32" spans="1:15" ht="11.25" customHeight="1" x14ac:dyDescent="0.15">
      <c r="A32" s="114" t="s">
        <v>115</v>
      </c>
      <c r="B32" s="8"/>
      <c r="C32" s="9"/>
      <c r="D32" s="57"/>
      <c r="E32" s="57"/>
      <c r="F32" s="57"/>
      <c r="G32" s="57"/>
      <c r="H32" s="57"/>
      <c r="I32" s="57"/>
      <c r="J32" s="55"/>
      <c r="K32" s="10"/>
      <c r="L32" s="8"/>
      <c r="M32" s="9"/>
      <c r="N32" s="9"/>
      <c r="O32" s="10"/>
    </row>
    <row r="33" spans="1:15" ht="21" customHeight="1" x14ac:dyDescent="0.2">
      <c r="A33" s="115"/>
      <c r="B33" s="21" t="s">
        <v>2</v>
      </c>
      <c r="C33" s="3" t="s">
        <v>1</v>
      </c>
      <c r="D33" s="63">
        <f>$D$5</f>
        <v>0</v>
      </c>
      <c r="E33" s="4" t="s">
        <v>4</v>
      </c>
      <c r="F33" s="2" t="s">
        <v>3</v>
      </c>
      <c r="G33" s="18">
        <f>G5</f>
        <v>0</v>
      </c>
      <c r="H33" s="2" t="s">
        <v>31</v>
      </c>
      <c r="I33" s="66">
        <f>D33*G33*0.85</f>
        <v>0</v>
      </c>
      <c r="J33" s="5" t="s">
        <v>4</v>
      </c>
      <c r="K33" s="12"/>
      <c r="L33" s="20"/>
      <c r="M33" s="6"/>
      <c r="N33" s="6"/>
      <c r="O33" s="12"/>
    </row>
    <row r="34" spans="1:15" ht="21" x14ac:dyDescent="0.2">
      <c r="A34" s="115"/>
      <c r="B34" s="21" t="s">
        <v>5</v>
      </c>
      <c r="C34" s="7" t="s">
        <v>1</v>
      </c>
      <c r="D34" s="64">
        <f>$D$6</f>
        <v>0</v>
      </c>
      <c r="E34" s="63" t="s">
        <v>4</v>
      </c>
      <c r="F34" s="2" t="s">
        <v>3</v>
      </c>
      <c r="G34" s="18"/>
      <c r="H34" s="65" t="s">
        <v>6</v>
      </c>
      <c r="I34" s="67">
        <f>D34*G34</f>
        <v>0</v>
      </c>
      <c r="J34" s="5" t="s">
        <v>4</v>
      </c>
      <c r="K34" s="12"/>
      <c r="L34" s="20"/>
      <c r="M34" s="45">
        <f>ROUNDDOWN(I33+I34,0)</f>
        <v>0</v>
      </c>
      <c r="N34" s="7" t="s">
        <v>4</v>
      </c>
      <c r="O34" s="12"/>
    </row>
    <row r="35" spans="1:15" ht="11.25" customHeight="1" thickBot="1" x14ac:dyDescent="0.25">
      <c r="A35" s="116"/>
      <c r="B35" s="22"/>
      <c r="C35" s="13"/>
      <c r="D35" s="62"/>
      <c r="E35" s="70"/>
      <c r="F35" s="15"/>
      <c r="G35" s="71"/>
      <c r="H35" s="62"/>
      <c r="I35" s="68"/>
      <c r="J35" s="14"/>
      <c r="K35" s="17"/>
      <c r="L35" s="19"/>
      <c r="M35" s="13"/>
      <c r="N35" s="13"/>
      <c r="O35" s="17"/>
    </row>
    <row r="36" spans="1:15" ht="11.25" customHeight="1" x14ac:dyDescent="0.15">
      <c r="A36" s="114" t="s">
        <v>116</v>
      </c>
      <c r="B36" s="8"/>
      <c r="C36" s="9"/>
      <c r="D36" s="57"/>
      <c r="E36" s="57"/>
      <c r="F36" s="57"/>
      <c r="G36" s="57"/>
      <c r="H36" s="57"/>
      <c r="I36" s="57"/>
      <c r="J36" s="55"/>
      <c r="K36" s="10"/>
      <c r="L36" s="8"/>
      <c r="M36" s="9"/>
      <c r="N36" s="9"/>
      <c r="O36" s="10"/>
    </row>
    <row r="37" spans="1:15" ht="21" customHeight="1" x14ac:dyDescent="0.2">
      <c r="A37" s="115"/>
      <c r="B37" s="21" t="s">
        <v>2</v>
      </c>
      <c r="C37" s="3" t="s">
        <v>1</v>
      </c>
      <c r="D37" s="63">
        <f>$D$5</f>
        <v>0</v>
      </c>
      <c r="E37" s="4" t="s">
        <v>4</v>
      </c>
      <c r="F37" s="2" t="s">
        <v>3</v>
      </c>
      <c r="G37" s="18">
        <f>G5</f>
        <v>0</v>
      </c>
      <c r="H37" s="2" t="s">
        <v>31</v>
      </c>
      <c r="I37" s="66">
        <f>D37*G37*0.85</f>
        <v>0</v>
      </c>
      <c r="J37" s="5" t="s">
        <v>4</v>
      </c>
      <c r="K37" s="12"/>
      <c r="L37" s="20"/>
      <c r="M37" s="6"/>
      <c r="N37" s="6"/>
      <c r="O37" s="12"/>
    </row>
    <row r="38" spans="1:15" ht="21" x14ac:dyDescent="0.2">
      <c r="A38" s="115"/>
      <c r="B38" s="21" t="s">
        <v>5</v>
      </c>
      <c r="C38" s="7" t="s">
        <v>1</v>
      </c>
      <c r="D38" s="64">
        <f>$D$6</f>
        <v>0</v>
      </c>
      <c r="E38" s="63" t="s">
        <v>4</v>
      </c>
      <c r="F38" s="2" t="s">
        <v>3</v>
      </c>
      <c r="G38" s="18"/>
      <c r="H38" s="65" t="s">
        <v>6</v>
      </c>
      <c r="I38" s="67">
        <f>D38*G38</f>
        <v>0</v>
      </c>
      <c r="J38" s="5" t="s">
        <v>4</v>
      </c>
      <c r="K38" s="12"/>
      <c r="L38" s="20"/>
      <c r="M38" s="45">
        <f>ROUNDDOWN(I37+I38,0)</f>
        <v>0</v>
      </c>
      <c r="N38" s="7" t="s">
        <v>4</v>
      </c>
      <c r="O38" s="12"/>
    </row>
    <row r="39" spans="1:15" ht="11.25" customHeight="1" thickBot="1" x14ac:dyDescent="0.25">
      <c r="A39" s="116"/>
      <c r="B39" s="22"/>
      <c r="C39" s="13"/>
      <c r="D39" s="62"/>
      <c r="E39" s="70"/>
      <c r="F39" s="15"/>
      <c r="G39" s="71"/>
      <c r="H39" s="62"/>
      <c r="I39" s="68"/>
      <c r="J39" s="14"/>
      <c r="K39" s="17"/>
      <c r="L39" s="19"/>
      <c r="M39" s="13"/>
      <c r="N39" s="13"/>
      <c r="O39" s="17"/>
    </row>
    <row r="40" spans="1:15" ht="11.25" customHeight="1" x14ac:dyDescent="0.15">
      <c r="A40" s="114" t="s">
        <v>117</v>
      </c>
      <c r="B40" s="8"/>
      <c r="C40" s="9"/>
      <c r="D40" s="57"/>
      <c r="E40" s="57"/>
      <c r="F40" s="57"/>
      <c r="G40" s="57"/>
      <c r="H40" s="57"/>
      <c r="I40" s="57"/>
      <c r="J40" s="55"/>
      <c r="K40" s="10"/>
      <c r="L40" s="8"/>
      <c r="M40" s="9"/>
      <c r="N40" s="9"/>
      <c r="O40" s="10"/>
    </row>
    <row r="41" spans="1:15" ht="21" customHeight="1" x14ac:dyDescent="0.2">
      <c r="A41" s="115"/>
      <c r="B41" s="21" t="s">
        <v>2</v>
      </c>
      <c r="C41" s="3" t="s">
        <v>1</v>
      </c>
      <c r="D41" s="63">
        <f>$D$5</f>
        <v>0</v>
      </c>
      <c r="E41" s="4" t="s">
        <v>4</v>
      </c>
      <c r="F41" s="2" t="s">
        <v>3</v>
      </c>
      <c r="G41" s="18">
        <f>G5</f>
        <v>0</v>
      </c>
      <c r="H41" s="2" t="s">
        <v>31</v>
      </c>
      <c r="I41" s="66">
        <f>D41*G41*0.85</f>
        <v>0</v>
      </c>
      <c r="J41" s="5" t="s">
        <v>4</v>
      </c>
      <c r="K41" s="12"/>
      <c r="L41" s="20"/>
      <c r="M41" s="6"/>
      <c r="N41" s="6"/>
      <c r="O41" s="12"/>
    </row>
    <row r="42" spans="1:15" ht="21" x14ac:dyDescent="0.2">
      <c r="A42" s="115"/>
      <c r="B42" s="21" t="s">
        <v>120</v>
      </c>
      <c r="C42" s="7" t="s">
        <v>1</v>
      </c>
      <c r="D42" s="59">
        <f>単価表※ここの黄色セルに入力!F36</f>
        <v>0</v>
      </c>
      <c r="E42" s="63" t="s">
        <v>4</v>
      </c>
      <c r="F42" s="2" t="s">
        <v>3</v>
      </c>
      <c r="G42" s="18"/>
      <c r="H42" s="65" t="s">
        <v>6</v>
      </c>
      <c r="I42" s="67">
        <f>D42*G42</f>
        <v>0</v>
      </c>
      <c r="J42" s="5" t="s">
        <v>4</v>
      </c>
      <c r="K42" s="12"/>
      <c r="L42" s="20"/>
      <c r="M42" s="45">
        <f>ROUNDDOWN(I41+I42,0)</f>
        <v>0</v>
      </c>
      <c r="N42" s="7" t="s">
        <v>4</v>
      </c>
      <c r="O42" s="12"/>
    </row>
    <row r="43" spans="1:15" ht="11.25" customHeight="1" thickBot="1" x14ac:dyDescent="0.25">
      <c r="A43" s="116"/>
      <c r="B43" s="22"/>
      <c r="C43" s="13"/>
      <c r="D43" s="62"/>
      <c r="E43" s="70"/>
      <c r="F43" s="15"/>
      <c r="G43" s="71"/>
      <c r="H43" s="62"/>
      <c r="I43" s="68"/>
      <c r="J43" s="14"/>
      <c r="K43" s="17"/>
      <c r="L43" s="19"/>
      <c r="M43" s="13"/>
      <c r="N43" s="13"/>
      <c r="O43" s="17"/>
    </row>
    <row r="44" spans="1:15" ht="11.25" customHeight="1" x14ac:dyDescent="0.15">
      <c r="A44" s="114" t="s">
        <v>118</v>
      </c>
      <c r="B44" s="8"/>
      <c r="C44" s="9"/>
      <c r="D44" s="57"/>
      <c r="E44" s="57"/>
      <c r="F44" s="57"/>
      <c r="G44" s="57"/>
      <c r="H44" s="57"/>
      <c r="I44" s="57"/>
      <c r="J44" s="55"/>
      <c r="K44" s="10"/>
      <c r="L44" s="8"/>
      <c r="M44" s="9"/>
      <c r="N44" s="9"/>
      <c r="O44" s="10"/>
    </row>
    <row r="45" spans="1:15" ht="21" customHeight="1" x14ac:dyDescent="0.2">
      <c r="A45" s="115"/>
      <c r="B45" s="21" t="s">
        <v>2</v>
      </c>
      <c r="C45" s="3" t="s">
        <v>1</v>
      </c>
      <c r="D45" s="63">
        <f>$D$5</f>
        <v>0</v>
      </c>
      <c r="E45" s="4" t="s">
        <v>4</v>
      </c>
      <c r="F45" s="2" t="s">
        <v>3</v>
      </c>
      <c r="G45" s="18">
        <f>G5</f>
        <v>0</v>
      </c>
      <c r="H45" s="2" t="s">
        <v>31</v>
      </c>
      <c r="I45" s="66">
        <f>D45*G45*0.85</f>
        <v>0</v>
      </c>
      <c r="J45" s="5" t="s">
        <v>4</v>
      </c>
      <c r="K45" s="12"/>
      <c r="L45" s="20"/>
      <c r="M45" s="6"/>
      <c r="N45" s="6"/>
      <c r="O45" s="12"/>
    </row>
    <row r="46" spans="1:15" ht="21" x14ac:dyDescent="0.2">
      <c r="A46" s="115"/>
      <c r="B46" s="21" t="s">
        <v>121</v>
      </c>
      <c r="C46" s="7" t="s">
        <v>1</v>
      </c>
      <c r="D46" s="64">
        <f>$D$42</f>
        <v>0</v>
      </c>
      <c r="E46" s="63" t="s">
        <v>4</v>
      </c>
      <c r="F46" s="2" t="s">
        <v>3</v>
      </c>
      <c r="G46" s="18"/>
      <c r="H46" s="65" t="s">
        <v>6</v>
      </c>
      <c r="I46" s="67">
        <f>D46*G46</f>
        <v>0</v>
      </c>
      <c r="J46" s="5" t="s">
        <v>4</v>
      </c>
      <c r="K46" s="12"/>
      <c r="L46" s="20"/>
      <c r="M46" s="45">
        <f>ROUNDDOWN(I45+I46,0)</f>
        <v>0</v>
      </c>
      <c r="N46" s="7" t="s">
        <v>4</v>
      </c>
      <c r="O46" s="12"/>
    </row>
    <row r="47" spans="1:15" ht="11.25" customHeight="1" thickBot="1" x14ac:dyDescent="0.25">
      <c r="A47" s="116"/>
      <c r="B47" s="22"/>
      <c r="C47" s="13"/>
      <c r="D47" s="62"/>
      <c r="E47" s="70"/>
      <c r="F47" s="15"/>
      <c r="G47" s="71"/>
      <c r="H47" s="62"/>
      <c r="I47" s="68"/>
      <c r="J47" s="14"/>
      <c r="K47" s="17"/>
      <c r="L47" s="19"/>
      <c r="M47" s="13"/>
      <c r="N47" s="13"/>
      <c r="O47" s="17"/>
    </row>
    <row r="48" spans="1:15" ht="11.25" customHeight="1" x14ac:dyDescent="0.15">
      <c r="A48" s="114" t="s">
        <v>119</v>
      </c>
      <c r="B48" s="8"/>
      <c r="C48" s="9"/>
      <c r="D48" s="57"/>
      <c r="E48" s="57"/>
      <c r="F48" s="57"/>
      <c r="G48" s="57"/>
      <c r="H48" s="57"/>
      <c r="I48" s="57"/>
      <c r="J48" s="55"/>
      <c r="K48" s="10"/>
      <c r="L48" s="8"/>
      <c r="M48" s="9"/>
      <c r="N48" s="9"/>
      <c r="O48" s="10"/>
    </row>
    <row r="49" spans="1:15" ht="21" customHeight="1" x14ac:dyDescent="0.2">
      <c r="A49" s="115"/>
      <c r="B49" s="21" t="s">
        <v>2</v>
      </c>
      <c r="C49" s="3" t="s">
        <v>1</v>
      </c>
      <c r="D49" s="63">
        <f>$D$5</f>
        <v>0</v>
      </c>
      <c r="E49" s="4" t="s">
        <v>4</v>
      </c>
      <c r="F49" s="2" t="s">
        <v>3</v>
      </c>
      <c r="G49" s="18">
        <f>G5</f>
        <v>0</v>
      </c>
      <c r="H49" s="2" t="s">
        <v>31</v>
      </c>
      <c r="I49" s="66">
        <f>D49*G49*0.85</f>
        <v>0</v>
      </c>
      <c r="J49" s="5" t="s">
        <v>4</v>
      </c>
      <c r="K49" s="12"/>
      <c r="L49" s="20"/>
      <c r="M49" s="6"/>
      <c r="N49" s="6"/>
      <c r="O49" s="12"/>
    </row>
    <row r="50" spans="1:15" ht="21" x14ac:dyDescent="0.2">
      <c r="A50" s="115"/>
      <c r="B50" s="21" t="s">
        <v>121</v>
      </c>
      <c r="C50" s="7" t="s">
        <v>1</v>
      </c>
      <c r="D50" s="64">
        <f>$D$42</f>
        <v>0</v>
      </c>
      <c r="E50" s="63" t="s">
        <v>4</v>
      </c>
      <c r="F50" s="2" t="s">
        <v>3</v>
      </c>
      <c r="G50" s="18"/>
      <c r="H50" s="65" t="s">
        <v>6</v>
      </c>
      <c r="I50" s="67">
        <f>D50*G50</f>
        <v>0</v>
      </c>
      <c r="J50" s="5" t="s">
        <v>4</v>
      </c>
      <c r="K50" s="12"/>
      <c r="L50" s="20"/>
      <c r="M50" s="45">
        <f>ROUNDDOWN(I49+I50,0)</f>
        <v>0</v>
      </c>
      <c r="N50" s="7" t="s">
        <v>4</v>
      </c>
      <c r="O50" s="12"/>
    </row>
    <row r="51" spans="1:15" ht="11.25" customHeight="1" thickBot="1" x14ac:dyDescent="0.25">
      <c r="A51" s="116"/>
      <c r="B51" s="22"/>
      <c r="C51" s="13"/>
      <c r="D51" s="62"/>
      <c r="E51" s="70"/>
      <c r="F51" s="15"/>
      <c r="G51" s="71"/>
      <c r="H51" s="62"/>
      <c r="I51" s="68"/>
      <c r="J51" s="14"/>
      <c r="K51" s="17"/>
      <c r="L51" s="19"/>
      <c r="M51" s="13"/>
      <c r="N51" s="13"/>
      <c r="O51" s="17"/>
    </row>
    <row r="52" spans="1:15" ht="11.25" customHeight="1" x14ac:dyDescent="0.15">
      <c r="A52" s="114" t="s">
        <v>122</v>
      </c>
      <c r="B52" s="8"/>
      <c r="C52" s="9"/>
      <c r="D52" s="57"/>
      <c r="E52" s="57"/>
      <c r="F52" s="57"/>
      <c r="G52" s="57"/>
      <c r="H52" s="57"/>
      <c r="I52" s="57"/>
      <c r="J52" s="55"/>
      <c r="K52" s="10"/>
      <c r="L52" s="8"/>
      <c r="M52" s="9"/>
      <c r="N52" s="9"/>
      <c r="O52" s="10"/>
    </row>
    <row r="53" spans="1:15" ht="21" customHeight="1" x14ac:dyDescent="0.2">
      <c r="A53" s="115"/>
      <c r="B53" s="21" t="s">
        <v>2</v>
      </c>
      <c r="C53" s="3" t="s">
        <v>1</v>
      </c>
      <c r="D53" s="58">
        <f>$D$5</f>
        <v>0</v>
      </c>
      <c r="E53" s="4" t="s">
        <v>4</v>
      </c>
      <c r="F53" s="2" t="s">
        <v>3</v>
      </c>
      <c r="G53" s="18">
        <f>G5</f>
        <v>0</v>
      </c>
      <c r="H53" s="2" t="s">
        <v>31</v>
      </c>
      <c r="I53" s="66">
        <f>D53*G53*0.85</f>
        <v>0</v>
      </c>
      <c r="J53" s="5" t="s">
        <v>4</v>
      </c>
      <c r="K53" s="12"/>
      <c r="L53" s="20"/>
      <c r="M53" s="6"/>
      <c r="N53" s="6"/>
      <c r="O53" s="12"/>
    </row>
    <row r="54" spans="1:15" ht="21" x14ac:dyDescent="0.2">
      <c r="A54" s="115"/>
      <c r="B54" s="21" t="s">
        <v>5</v>
      </c>
      <c r="C54" s="7" t="s">
        <v>1</v>
      </c>
      <c r="D54" s="59">
        <f>$D$6</f>
        <v>0</v>
      </c>
      <c r="E54" s="63" t="s">
        <v>4</v>
      </c>
      <c r="F54" s="2" t="s">
        <v>3</v>
      </c>
      <c r="G54" s="18"/>
      <c r="H54" s="65" t="s">
        <v>6</v>
      </c>
      <c r="I54" s="67">
        <f>D54*G54</f>
        <v>0</v>
      </c>
      <c r="J54" s="5" t="s">
        <v>4</v>
      </c>
      <c r="K54" s="12"/>
      <c r="L54" s="20"/>
      <c r="M54" s="45">
        <f>ROUNDDOWN(I53+I54,0)</f>
        <v>0</v>
      </c>
      <c r="N54" s="7" t="s">
        <v>4</v>
      </c>
      <c r="O54" s="12"/>
    </row>
    <row r="55" spans="1:15" ht="11.25" customHeight="1" thickBot="1" x14ac:dyDescent="0.25">
      <c r="A55" s="116"/>
      <c r="B55" s="22"/>
      <c r="C55" s="13"/>
      <c r="D55" s="60"/>
      <c r="E55" s="70"/>
      <c r="F55" s="15"/>
      <c r="G55" s="71"/>
      <c r="H55" s="62"/>
      <c r="I55" s="68"/>
      <c r="J55" s="14"/>
      <c r="K55" s="17"/>
      <c r="L55" s="19"/>
      <c r="M55" s="13"/>
      <c r="N55" s="13"/>
      <c r="O55" s="17"/>
    </row>
    <row r="56" spans="1:15" ht="11.25" customHeight="1" x14ac:dyDescent="0.15">
      <c r="A56" s="114" t="s">
        <v>123</v>
      </c>
      <c r="B56" s="8"/>
      <c r="C56" s="9"/>
      <c r="D56" s="61"/>
      <c r="E56" s="57"/>
      <c r="F56" s="57"/>
      <c r="G56" s="57"/>
      <c r="H56" s="57"/>
      <c r="I56" s="57"/>
      <c r="J56" s="55"/>
      <c r="K56" s="10"/>
      <c r="L56" s="8"/>
      <c r="M56" s="9"/>
      <c r="N56" s="9"/>
      <c r="O56" s="10"/>
    </row>
    <row r="57" spans="1:15" ht="21" customHeight="1" x14ac:dyDescent="0.2">
      <c r="A57" s="115"/>
      <c r="B57" s="21" t="s">
        <v>2</v>
      </c>
      <c r="C57" s="3" t="s">
        <v>1</v>
      </c>
      <c r="D57" s="58">
        <f>$D$5</f>
        <v>0</v>
      </c>
      <c r="E57" s="4" t="s">
        <v>4</v>
      </c>
      <c r="F57" s="2" t="s">
        <v>3</v>
      </c>
      <c r="G57" s="18">
        <f>G5</f>
        <v>0</v>
      </c>
      <c r="H57" s="2" t="s">
        <v>31</v>
      </c>
      <c r="I57" s="66">
        <f>D57*G57*0.85</f>
        <v>0</v>
      </c>
      <c r="J57" s="5" t="s">
        <v>4</v>
      </c>
      <c r="K57" s="12"/>
      <c r="L57" s="20"/>
      <c r="M57" s="6"/>
      <c r="N57" s="6"/>
      <c r="O57" s="12"/>
    </row>
    <row r="58" spans="1:15" ht="21" x14ac:dyDescent="0.2">
      <c r="A58" s="115"/>
      <c r="B58" s="21" t="s">
        <v>5</v>
      </c>
      <c r="C58" s="7" t="s">
        <v>1</v>
      </c>
      <c r="D58" s="59">
        <f>$D$6</f>
        <v>0</v>
      </c>
      <c r="E58" s="63" t="s">
        <v>4</v>
      </c>
      <c r="F58" s="2" t="s">
        <v>3</v>
      </c>
      <c r="G58" s="18"/>
      <c r="H58" s="65" t="s">
        <v>6</v>
      </c>
      <c r="I58" s="67">
        <f>D58*G58</f>
        <v>0</v>
      </c>
      <c r="J58" s="5" t="s">
        <v>4</v>
      </c>
      <c r="K58" s="12"/>
      <c r="L58" s="20"/>
      <c r="M58" s="45">
        <f>ROUNDDOWN(I57+I58,0)</f>
        <v>0</v>
      </c>
      <c r="N58" s="7" t="s">
        <v>4</v>
      </c>
      <c r="O58" s="12"/>
    </row>
    <row r="59" spans="1:15" ht="11.25" customHeight="1" thickBot="1" x14ac:dyDescent="0.25">
      <c r="A59" s="116"/>
      <c r="B59" s="22"/>
      <c r="C59" s="13"/>
      <c r="D59" s="60"/>
      <c r="E59" s="70"/>
      <c r="F59" s="15"/>
      <c r="G59" s="71"/>
      <c r="H59" s="62"/>
      <c r="I59" s="68"/>
      <c r="J59" s="14"/>
      <c r="K59" s="17"/>
      <c r="L59" s="19"/>
      <c r="M59" s="13"/>
      <c r="N59" s="13"/>
      <c r="O59" s="17"/>
    </row>
    <row r="60" spans="1:15" ht="11.25" customHeight="1" x14ac:dyDescent="0.15">
      <c r="A60" s="114" t="s">
        <v>124</v>
      </c>
      <c r="B60" s="8"/>
      <c r="C60" s="9"/>
      <c r="D60" s="61"/>
      <c r="E60" s="57"/>
      <c r="F60" s="57"/>
      <c r="G60" s="57"/>
      <c r="H60" s="57"/>
      <c r="I60" s="57"/>
      <c r="J60" s="55"/>
      <c r="K60" s="10"/>
      <c r="L60" s="8"/>
      <c r="M60" s="9"/>
      <c r="N60" s="9"/>
      <c r="O60" s="10"/>
    </row>
    <row r="61" spans="1:15" ht="21" customHeight="1" x14ac:dyDescent="0.2">
      <c r="A61" s="115"/>
      <c r="B61" s="21" t="s">
        <v>2</v>
      </c>
      <c r="C61" s="3" t="s">
        <v>1</v>
      </c>
      <c r="D61" s="58">
        <f>$D$5</f>
        <v>0</v>
      </c>
      <c r="E61" s="4" t="s">
        <v>4</v>
      </c>
      <c r="F61" s="2" t="s">
        <v>3</v>
      </c>
      <c r="G61" s="18">
        <f>G5</f>
        <v>0</v>
      </c>
      <c r="H61" s="2" t="s">
        <v>31</v>
      </c>
      <c r="I61" s="66">
        <f>D61*G61*0.85</f>
        <v>0</v>
      </c>
      <c r="J61" s="5" t="s">
        <v>4</v>
      </c>
      <c r="K61" s="12"/>
      <c r="L61" s="20"/>
      <c r="M61" s="6"/>
      <c r="N61" s="6"/>
      <c r="O61" s="12"/>
    </row>
    <row r="62" spans="1:15" ht="21" x14ac:dyDescent="0.2">
      <c r="A62" s="115"/>
      <c r="B62" s="21" t="s">
        <v>5</v>
      </c>
      <c r="C62" s="7" t="s">
        <v>1</v>
      </c>
      <c r="D62" s="59">
        <f>$D$6</f>
        <v>0</v>
      </c>
      <c r="E62" s="63" t="s">
        <v>4</v>
      </c>
      <c r="F62" s="2" t="s">
        <v>3</v>
      </c>
      <c r="G62" s="18"/>
      <c r="H62" s="65" t="s">
        <v>6</v>
      </c>
      <c r="I62" s="67">
        <f>D62*G62</f>
        <v>0</v>
      </c>
      <c r="J62" s="5" t="s">
        <v>4</v>
      </c>
      <c r="K62" s="12"/>
      <c r="L62" s="20"/>
      <c r="M62" s="45">
        <f>ROUNDDOWN(I61+I62,0)</f>
        <v>0</v>
      </c>
      <c r="N62" s="7" t="s">
        <v>4</v>
      </c>
      <c r="O62" s="12"/>
    </row>
    <row r="63" spans="1:15" ht="11.25" customHeight="1" thickBot="1" x14ac:dyDescent="0.25">
      <c r="A63" s="116"/>
      <c r="B63" s="22"/>
      <c r="C63" s="13"/>
      <c r="D63" s="60"/>
      <c r="E63" s="70"/>
      <c r="F63" s="15"/>
      <c r="G63" s="71"/>
      <c r="H63" s="62"/>
      <c r="I63" s="68"/>
      <c r="J63" s="14"/>
      <c r="K63" s="17"/>
      <c r="L63" s="19"/>
      <c r="M63" s="13"/>
      <c r="N63" s="13"/>
      <c r="O63" s="17"/>
    </row>
    <row r="64" spans="1:15" ht="11.25" customHeight="1" x14ac:dyDescent="0.15">
      <c r="A64" s="114" t="s">
        <v>125</v>
      </c>
      <c r="B64" s="8"/>
      <c r="C64" s="9"/>
      <c r="D64" s="61"/>
      <c r="E64" s="57"/>
      <c r="F64" s="57"/>
      <c r="G64" s="57"/>
      <c r="H64" s="57"/>
      <c r="I64" s="57"/>
      <c r="J64" s="55"/>
      <c r="K64" s="10"/>
      <c r="L64" s="8"/>
      <c r="M64" s="9"/>
      <c r="N64" s="9"/>
      <c r="O64" s="10"/>
    </row>
    <row r="65" spans="1:15" ht="21" customHeight="1" x14ac:dyDescent="0.2">
      <c r="A65" s="115"/>
      <c r="B65" s="21" t="s">
        <v>2</v>
      </c>
      <c r="C65" s="3" t="s">
        <v>1</v>
      </c>
      <c r="D65" s="58">
        <f>$D$5</f>
        <v>0</v>
      </c>
      <c r="E65" s="4" t="s">
        <v>4</v>
      </c>
      <c r="F65" s="2" t="s">
        <v>3</v>
      </c>
      <c r="G65" s="18">
        <f>G5</f>
        <v>0</v>
      </c>
      <c r="H65" s="2" t="s">
        <v>31</v>
      </c>
      <c r="I65" s="66">
        <f>D65*G65*0.85</f>
        <v>0</v>
      </c>
      <c r="J65" s="5" t="s">
        <v>4</v>
      </c>
      <c r="K65" s="12"/>
      <c r="L65" s="20"/>
      <c r="M65" s="6"/>
      <c r="N65" s="6"/>
      <c r="O65" s="12"/>
    </row>
    <row r="66" spans="1:15" ht="21" x14ac:dyDescent="0.2">
      <c r="A66" s="115"/>
      <c r="B66" s="21" t="s">
        <v>5</v>
      </c>
      <c r="C66" s="7" t="s">
        <v>1</v>
      </c>
      <c r="D66" s="59">
        <f>$D$6</f>
        <v>0</v>
      </c>
      <c r="E66" s="63" t="s">
        <v>4</v>
      </c>
      <c r="F66" s="2" t="s">
        <v>3</v>
      </c>
      <c r="G66" s="18"/>
      <c r="H66" s="65" t="s">
        <v>6</v>
      </c>
      <c r="I66" s="67">
        <f>D66*G66</f>
        <v>0</v>
      </c>
      <c r="J66" s="5" t="s">
        <v>4</v>
      </c>
      <c r="K66" s="12"/>
      <c r="L66" s="20"/>
      <c r="M66" s="45">
        <f>ROUNDDOWN(I65+I66,0)</f>
        <v>0</v>
      </c>
      <c r="N66" s="7" t="s">
        <v>4</v>
      </c>
      <c r="O66" s="12"/>
    </row>
    <row r="67" spans="1:15" ht="11.25" customHeight="1" thickBot="1" x14ac:dyDescent="0.25">
      <c r="A67" s="116"/>
      <c r="B67" s="22"/>
      <c r="C67" s="13"/>
      <c r="D67" s="62"/>
      <c r="E67" s="70"/>
      <c r="F67" s="15"/>
      <c r="G67" s="71"/>
      <c r="H67" s="62"/>
      <c r="I67" s="68"/>
      <c r="J67" s="14"/>
      <c r="K67" s="17"/>
      <c r="L67" s="19"/>
      <c r="M67" s="13"/>
      <c r="N67" s="13"/>
      <c r="O67" s="17"/>
    </row>
    <row r="68" spans="1:15" ht="11.25" customHeight="1" x14ac:dyDescent="0.15">
      <c r="A68" s="114" t="s">
        <v>126</v>
      </c>
      <c r="B68" s="8"/>
      <c r="C68" s="9"/>
      <c r="D68" s="57"/>
      <c r="E68" s="57"/>
      <c r="F68" s="57"/>
      <c r="G68" s="57"/>
      <c r="H68" s="57"/>
      <c r="I68" s="57"/>
      <c r="J68" s="55"/>
      <c r="K68" s="10"/>
      <c r="L68" s="8"/>
      <c r="M68" s="9"/>
      <c r="N68" s="9"/>
      <c r="O68" s="10"/>
    </row>
    <row r="69" spans="1:15" ht="21" customHeight="1" x14ac:dyDescent="0.2">
      <c r="A69" s="115"/>
      <c r="B69" s="21" t="s">
        <v>2</v>
      </c>
      <c r="C69" s="3" t="s">
        <v>1</v>
      </c>
      <c r="D69" s="63">
        <f>$D$5</f>
        <v>0</v>
      </c>
      <c r="E69" s="4" t="s">
        <v>4</v>
      </c>
      <c r="F69" s="2" t="s">
        <v>3</v>
      </c>
      <c r="G69" s="18">
        <f>G5</f>
        <v>0</v>
      </c>
      <c r="H69" s="2" t="s">
        <v>31</v>
      </c>
      <c r="I69" s="66">
        <f>D69*G69*0.85</f>
        <v>0</v>
      </c>
      <c r="J69" s="5" t="s">
        <v>4</v>
      </c>
      <c r="K69" s="12"/>
      <c r="L69" s="20"/>
      <c r="M69" s="6"/>
      <c r="N69" s="6"/>
      <c r="O69" s="12"/>
    </row>
    <row r="70" spans="1:15" ht="21" x14ac:dyDescent="0.2">
      <c r="A70" s="115"/>
      <c r="B70" s="21" t="s">
        <v>5</v>
      </c>
      <c r="C70" s="7" t="s">
        <v>1</v>
      </c>
      <c r="D70" s="64">
        <f>$D$6</f>
        <v>0</v>
      </c>
      <c r="E70" s="63" t="s">
        <v>4</v>
      </c>
      <c r="F70" s="2" t="s">
        <v>3</v>
      </c>
      <c r="G70" s="18"/>
      <c r="H70" s="65" t="s">
        <v>6</v>
      </c>
      <c r="I70" s="67">
        <f>D70*G70</f>
        <v>0</v>
      </c>
      <c r="J70" s="5" t="s">
        <v>4</v>
      </c>
      <c r="K70" s="12"/>
      <c r="L70" s="20"/>
      <c r="M70" s="45">
        <f>ROUNDDOWN(I69+I70,0)</f>
        <v>0</v>
      </c>
      <c r="N70" s="7" t="s">
        <v>4</v>
      </c>
      <c r="O70" s="12"/>
    </row>
    <row r="71" spans="1:15" ht="11.25" customHeight="1" thickBot="1" x14ac:dyDescent="0.25">
      <c r="A71" s="116"/>
      <c r="B71" s="22"/>
      <c r="C71" s="13"/>
      <c r="D71" s="62"/>
      <c r="E71" s="70"/>
      <c r="F71" s="15"/>
      <c r="G71" s="71"/>
      <c r="H71" s="62"/>
      <c r="I71" s="68"/>
      <c r="J71" s="14"/>
      <c r="K71" s="17"/>
      <c r="L71" s="19"/>
      <c r="M71" s="13"/>
      <c r="N71" s="13"/>
      <c r="O71" s="17"/>
    </row>
    <row r="72" spans="1:15" ht="9" customHeight="1" x14ac:dyDescent="0.2">
      <c r="A72" s="47"/>
      <c r="B72" s="48"/>
      <c r="C72" s="6"/>
      <c r="D72" s="65"/>
      <c r="E72" s="72"/>
      <c r="F72" s="2"/>
      <c r="G72" s="18"/>
      <c r="H72" s="65"/>
      <c r="I72" s="69"/>
      <c r="J72" s="46"/>
      <c r="K72" s="6"/>
      <c r="L72" s="6"/>
      <c r="M72" s="6"/>
      <c r="N72" s="6"/>
      <c r="O72" s="6"/>
    </row>
    <row r="73" spans="1:15" ht="27" customHeight="1" thickBot="1" x14ac:dyDescent="0.25">
      <c r="A73" s="47"/>
      <c r="B73" s="48"/>
      <c r="C73" s="6"/>
      <c r="D73" s="65"/>
      <c r="E73" s="72"/>
      <c r="F73" s="2"/>
      <c r="G73" s="18"/>
      <c r="H73" s="65"/>
      <c r="I73" s="124" t="s">
        <v>29</v>
      </c>
      <c r="J73" s="125"/>
      <c r="K73" s="125"/>
      <c r="L73" s="125"/>
      <c r="M73" s="50">
        <f>M6+M10+M14+M18+M22+M26+M30+M34+M38+M42+M46+M50+M54+M58+M62+M66+M70</f>
        <v>0</v>
      </c>
      <c r="N73" s="49" t="s">
        <v>4</v>
      </c>
      <c r="O73" s="6"/>
    </row>
    <row r="74" spans="1:15" ht="26.25" customHeight="1" thickTop="1" x14ac:dyDescent="0.15">
      <c r="A74" s="113" t="s">
        <v>40</v>
      </c>
      <c r="B74" s="113"/>
      <c r="C74" s="113"/>
      <c r="D74" s="113"/>
      <c r="E74" s="113"/>
      <c r="F74" s="113"/>
      <c r="G74" s="113"/>
      <c r="H74" s="113"/>
      <c r="I74" s="113"/>
      <c r="J74" s="113"/>
      <c r="K74" s="113"/>
      <c r="L74" s="113"/>
      <c r="M74" s="113"/>
    </row>
  </sheetData>
  <mergeCells count="23">
    <mergeCell ref="I73:L73"/>
    <mergeCell ref="A74:M74"/>
    <mergeCell ref="A48:A51"/>
    <mergeCell ref="A8:A11"/>
    <mergeCell ref="A12:A15"/>
    <mergeCell ref="A16:A19"/>
    <mergeCell ref="A20:A23"/>
    <mergeCell ref="A24:A27"/>
    <mergeCell ref="A28:A31"/>
    <mergeCell ref="A40:A43"/>
    <mergeCell ref="A44:A47"/>
    <mergeCell ref="A52:A55"/>
    <mergeCell ref="A56:A59"/>
    <mergeCell ref="A60:A63"/>
    <mergeCell ref="A64:A67"/>
    <mergeCell ref="A68:A71"/>
    <mergeCell ref="M1:O1"/>
    <mergeCell ref="A32:A35"/>
    <mergeCell ref="A36:A39"/>
    <mergeCell ref="J1:K1"/>
    <mergeCell ref="B3:K3"/>
    <mergeCell ref="A4:A7"/>
    <mergeCell ref="L3:O3"/>
  </mergeCells>
  <phoneticPr fontId="9"/>
  <printOptions horizontalCentered="1"/>
  <pageMargins left="0.19685039370078741" right="0.19685039370078741" top="0.23622047244094491" bottom="0.23622047244094491" header="0.31496062992125984" footer="0.31496062992125984"/>
  <pageSetup paperSize="9" scale="72"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88"/>
      <c r="M1" s="120" t="s">
        <v>30</v>
      </c>
      <c r="N1" s="120"/>
      <c r="O1" s="120"/>
    </row>
    <row r="2" spans="1:15" ht="22.5" customHeight="1" thickBot="1" x14ac:dyDescent="0.2">
      <c r="A2" s="23" t="s">
        <v>150</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148</v>
      </c>
      <c r="C5" s="3" t="s">
        <v>145</v>
      </c>
      <c r="D5" s="58">
        <f>単価表※ここの黄色セルに入力!F27</f>
        <v>0</v>
      </c>
      <c r="E5" s="4" t="s">
        <v>4</v>
      </c>
      <c r="F5" s="2" t="s">
        <v>144</v>
      </c>
      <c r="G5" s="18">
        <v>92</v>
      </c>
      <c r="H5" s="2" t="s">
        <v>147</v>
      </c>
      <c r="I5" s="66">
        <f>D5*G5*0.85</f>
        <v>0</v>
      </c>
      <c r="J5" s="5" t="s">
        <v>4</v>
      </c>
      <c r="K5" s="12"/>
      <c r="L5" s="20"/>
      <c r="M5" s="6"/>
      <c r="N5" s="6"/>
      <c r="O5" s="12"/>
    </row>
    <row r="6" spans="1:15" ht="21" x14ac:dyDescent="0.2">
      <c r="A6" s="115"/>
      <c r="B6" s="21" t="s">
        <v>146</v>
      </c>
      <c r="C6" s="7" t="s">
        <v>145</v>
      </c>
      <c r="D6" s="59">
        <f>単価表※ここの黄色セルに入力!F32</f>
        <v>0</v>
      </c>
      <c r="E6" s="5" t="s">
        <v>4</v>
      </c>
      <c r="F6" s="2" t="s">
        <v>144</v>
      </c>
      <c r="G6" s="11">
        <v>15252</v>
      </c>
      <c r="H6" s="6" t="s">
        <v>143</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148</v>
      </c>
      <c r="C9" s="3" t="s">
        <v>145</v>
      </c>
      <c r="D9" s="63">
        <f>$D$5</f>
        <v>0</v>
      </c>
      <c r="E9" s="4" t="s">
        <v>4</v>
      </c>
      <c r="F9" s="2" t="s">
        <v>144</v>
      </c>
      <c r="G9" s="18">
        <f>G5</f>
        <v>92</v>
      </c>
      <c r="H9" s="2" t="s">
        <v>147</v>
      </c>
      <c r="I9" s="66">
        <f>D9*G9*0.85</f>
        <v>0</v>
      </c>
      <c r="J9" s="5" t="s">
        <v>4</v>
      </c>
      <c r="K9" s="12"/>
      <c r="L9" s="20"/>
      <c r="M9" s="6"/>
      <c r="N9" s="6"/>
      <c r="O9" s="12"/>
    </row>
    <row r="10" spans="1:15" ht="21" x14ac:dyDescent="0.2">
      <c r="A10" s="115"/>
      <c r="B10" s="21" t="s">
        <v>146</v>
      </c>
      <c r="C10" s="7" t="s">
        <v>145</v>
      </c>
      <c r="D10" s="64">
        <f>$D$6</f>
        <v>0</v>
      </c>
      <c r="E10" s="5" t="s">
        <v>4</v>
      </c>
      <c r="F10" s="2" t="s">
        <v>144</v>
      </c>
      <c r="G10" s="11">
        <v>14430</v>
      </c>
      <c r="H10" s="6" t="s">
        <v>143</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148</v>
      </c>
      <c r="C13" s="3" t="s">
        <v>145</v>
      </c>
      <c r="D13" s="63">
        <f>$D$5</f>
        <v>0</v>
      </c>
      <c r="E13" s="4" t="s">
        <v>4</v>
      </c>
      <c r="F13" s="2" t="s">
        <v>144</v>
      </c>
      <c r="G13" s="18">
        <f>G5</f>
        <v>92</v>
      </c>
      <c r="H13" s="2" t="s">
        <v>147</v>
      </c>
      <c r="I13" s="66">
        <f>D13*G13*0.85</f>
        <v>0</v>
      </c>
      <c r="J13" s="5" t="s">
        <v>4</v>
      </c>
      <c r="K13" s="12"/>
      <c r="L13" s="20"/>
      <c r="M13" s="6"/>
      <c r="N13" s="6"/>
      <c r="O13" s="12"/>
    </row>
    <row r="14" spans="1:15" ht="21" x14ac:dyDescent="0.2">
      <c r="A14" s="115"/>
      <c r="B14" s="21" t="s">
        <v>146</v>
      </c>
      <c r="C14" s="7" t="s">
        <v>145</v>
      </c>
      <c r="D14" s="64">
        <f>$D$6</f>
        <v>0</v>
      </c>
      <c r="E14" s="5" t="s">
        <v>4</v>
      </c>
      <c r="F14" s="2" t="s">
        <v>144</v>
      </c>
      <c r="G14" s="11">
        <v>15769</v>
      </c>
      <c r="H14" s="6" t="s">
        <v>143</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148</v>
      </c>
      <c r="C17" s="3" t="s">
        <v>145</v>
      </c>
      <c r="D17" s="63">
        <f>$D$5</f>
        <v>0</v>
      </c>
      <c r="E17" s="4" t="s">
        <v>4</v>
      </c>
      <c r="F17" s="2" t="s">
        <v>144</v>
      </c>
      <c r="G17" s="18">
        <f>G5</f>
        <v>92</v>
      </c>
      <c r="H17" s="2" t="s">
        <v>147</v>
      </c>
      <c r="I17" s="66">
        <f>D17*G17*0.85</f>
        <v>0</v>
      </c>
      <c r="J17" s="5" t="s">
        <v>4</v>
      </c>
      <c r="K17" s="12"/>
      <c r="L17" s="20"/>
      <c r="M17" s="6"/>
      <c r="N17" s="6"/>
      <c r="O17" s="12"/>
    </row>
    <row r="18" spans="1:15" ht="21" x14ac:dyDescent="0.2">
      <c r="A18" s="115"/>
      <c r="B18" s="21" t="s">
        <v>146</v>
      </c>
      <c r="C18" s="7" t="s">
        <v>145</v>
      </c>
      <c r="D18" s="64">
        <f>$D$6</f>
        <v>0</v>
      </c>
      <c r="E18" s="5" t="s">
        <v>4</v>
      </c>
      <c r="F18" s="2" t="s">
        <v>144</v>
      </c>
      <c r="G18" s="11">
        <v>19390</v>
      </c>
      <c r="H18" s="6" t="s">
        <v>143</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148</v>
      </c>
      <c r="C21" s="3" t="s">
        <v>145</v>
      </c>
      <c r="D21" s="63">
        <f>$D$5</f>
        <v>0</v>
      </c>
      <c r="E21" s="4" t="s">
        <v>4</v>
      </c>
      <c r="F21" s="2" t="s">
        <v>144</v>
      </c>
      <c r="G21" s="18">
        <f>G5</f>
        <v>92</v>
      </c>
      <c r="H21" s="2" t="s">
        <v>147</v>
      </c>
      <c r="I21" s="66">
        <f>D21*G21*0.85</f>
        <v>0</v>
      </c>
      <c r="J21" s="5" t="s">
        <v>4</v>
      </c>
      <c r="K21" s="12"/>
      <c r="L21" s="20"/>
      <c r="M21" s="6"/>
      <c r="N21" s="6"/>
      <c r="O21" s="12"/>
    </row>
    <row r="22" spans="1:15" ht="21" x14ac:dyDescent="0.2">
      <c r="A22" s="115"/>
      <c r="B22" s="21" t="s">
        <v>149</v>
      </c>
      <c r="C22" s="7" t="s">
        <v>145</v>
      </c>
      <c r="D22" s="59">
        <f>単価表※ここの黄色セルに入力!F36</f>
        <v>0</v>
      </c>
      <c r="E22" s="5" t="s">
        <v>4</v>
      </c>
      <c r="F22" s="2" t="s">
        <v>144</v>
      </c>
      <c r="G22" s="11">
        <v>21383</v>
      </c>
      <c r="H22" s="6" t="s">
        <v>143</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148</v>
      </c>
      <c r="C25" s="3" t="s">
        <v>145</v>
      </c>
      <c r="D25" s="63">
        <f>$D$5</f>
        <v>0</v>
      </c>
      <c r="E25" s="4" t="s">
        <v>4</v>
      </c>
      <c r="F25" s="2" t="s">
        <v>144</v>
      </c>
      <c r="G25" s="18">
        <f>G5</f>
        <v>92</v>
      </c>
      <c r="H25" s="2" t="s">
        <v>147</v>
      </c>
      <c r="I25" s="66">
        <f>D25*G25*0.85</f>
        <v>0</v>
      </c>
      <c r="J25" s="5" t="s">
        <v>4</v>
      </c>
      <c r="K25" s="12"/>
      <c r="L25" s="20"/>
      <c r="M25" s="6"/>
      <c r="N25" s="6"/>
      <c r="O25" s="12"/>
    </row>
    <row r="26" spans="1:15" ht="21" x14ac:dyDescent="0.2">
      <c r="A26" s="115"/>
      <c r="B26" s="21" t="s">
        <v>149</v>
      </c>
      <c r="C26" s="7" t="s">
        <v>145</v>
      </c>
      <c r="D26" s="64">
        <f>$D$22</f>
        <v>0</v>
      </c>
      <c r="E26" s="5" t="s">
        <v>4</v>
      </c>
      <c r="F26" s="2" t="s">
        <v>144</v>
      </c>
      <c r="G26" s="11">
        <v>20941</v>
      </c>
      <c r="H26" s="6" t="s">
        <v>143</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148</v>
      </c>
      <c r="C29" s="3" t="s">
        <v>145</v>
      </c>
      <c r="D29" s="63">
        <f>$D$5</f>
        <v>0</v>
      </c>
      <c r="E29" s="4" t="s">
        <v>4</v>
      </c>
      <c r="F29" s="2" t="s">
        <v>144</v>
      </c>
      <c r="G29" s="18">
        <f>G5</f>
        <v>92</v>
      </c>
      <c r="H29" s="2" t="s">
        <v>147</v>
      </c>
      <c r="I29" s="66">
        <f>D29*G29*0.85</f>
        <v>0</v>
      </c>
      <c r="J29" s="5" t="s">
        <v>4</v>
      </c>
      <c r="K29" s="12"/>
      <c r="L29" s="20"/>
      <c r="M29" s="6"/>
      <c r="N29" s="6"/>
      <c r="O29" s="12"/>
    </row>
    <row r="30" spans="1:15" ht="21" x14ac:dyDescent="0.2">
      <c r="A30" s="115"/>
      <c r="B30" s="21" t="s">
        <v>149</v>
      </c>
      <c r="C30" s="7" t="s">
        <v>145</v>
      </c>
      <c r="D30" s="64">
        <f>$D$22</f>
        <v>0</v>
      </c>
      <c r="E30" s="5" t="s">
        <v>4</v>
      </c>
      <c r="F30" s="2" t="s">
        <v>144</v>
      </c>
      <c r="G30" s="11">
        <v>16909</v>
      </c>
      <c r="H30" s="6" t="s">
        <v>143</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148</v>
      </c>
      <c r="C33" s="3" t="s">
        <v>145</v>
      </c>
      <c r="D33" s="58">
        <f>$D$5</f>
        <v>0</v>
      </c>
      <c r="E33" s="4" t="s">
        <v>4</v>
      </c>
      <c r="F33" s="2" t="s">
        <v>144</v>
      </c>
      <c r="G33" s="18">
        <f>G5</f>
        <v>92</v>
      </c>
      <c r="H33" s="2" t="s">
        <v>147</v>
      </c>
      <c r="I33" s="66">
        <f>D33*G33*0.85</f>
        <v>0</v>
      </c>
      <c r="J33" s="5" t="s">
        <v>4</v>
      </c>
      <c r="K33" s="12"/>
      <c r="L33" s="20"/>
      <c r="M33" s="6"/>
      <c r="N33" s="6"/>
      <c r="O33" s="12"/>
    </row>
    <row r="34" spans="1:15" ht="21" x14ac:dyDescent="0.2">
      <c r="A34" s="115"/>
      <c r="B34" s="21" t="s">
        <v>146</v>
      </c>
      <c r="C34" s="7" t="s">
        <v>145</v>
      </c>
      <c r="D34" s="59">
        <f>$D$6</f>
        <v>0</v>
      </c>
      <c r="E34" s="5" t="s">
        <v>4</v>
      </c>
      <c r="F34" s="2" t="s">
        <v>144</v>
      </c>
      <c r="G34" s="11">
        <v>7754</v>
      </c>
      <c r="H34" s="6" t="s">
        <v>143</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148</v>
      </c>
      <c r="C37" s="3" t="s">
        <v>145</v>
      </c>
      <c r="D37" s="58">
        <f>$D$5</f>
        <v>0</v>
      </c>
      <c r="E37" s="4" t="s">
        <v>4</v>
      </c>
      <c r="F37" s="2" t="s">
        <v>144</v>
      </c>
      <c r="G37" s="18">
        <f>G5</f>
        <v>92</v>
      </c>
      <c r="H37" s="2" t="s">
        <v>147</v>
      </c>
      <c r="I37" s="66">
        <f>D37*G37*0.85</f>
        <v>0</v>
      </c>
      <c r="J37" s="5" t="s">
        <v>4</v>
      </c>
      <c r="K37" s="12"/>
      <c r="L37" s="20"/>
      <c r="M37" s="6"/>
      <c r="N37" s="6"/>
      <c r="O37" s="12"/>
    </row>
    <row r="38" spans="1:15" ht="21" x14ac:dyDescent="0.2">
      <c r="A38" s="115"/>
      <c r="B38" s="21" t="s">
        <v>146</v>
      </c>
      <c r="C38" s="7" t="s">
        <v>145</v>
      </c>
      <c r="D38" s="59">
        <f>$D$6</f>
        <v>0</v>
      </c>
      <c r="E38" s="5" t="s">
        <v>4</v>
      </c>
      <c r="F38" s="2" t="s">
        <v>144</v>
      </c>
      <c r="G38" s="11">
        <v>17641</v>
      </c>
      <c r="H38" s="6" t="s">
        <v>143</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148</v>
      </c>
      <c r="C41" s="3" t="s">
        <v>145</v>
      </c>
      <c r="D41" s="58">
        <f>$D$5</f>
        <v>0</v>
      </c>
      <c r="E41" s="4" t="s">
        <v>4</v>
      </c>
      <c r="F41" s="2" t="s">
        <v>144</v>
      </c>
      <c r="G41" s="18">
        <f>G5</f>
        <v>92</v>
      </c>
      <c r="H41" s="2" t="s">
        <v>147</v>
      </c>
      <c r="I41" s="66">
        <f>D41*G41*0.85</f>
        <v>0</v>
      </c>
      <c r="J41" s="5" t="s">
        <v>4</v>
      </c>
      <c r="K41" s="12"/>
      <c r="L41" s="20"/>
      <c r="M41" s="6"/>
      <c r="N41" s="6"/>
      <c r="O41" s="12"/>
    </row>
    <row r="42" spans="1:15" ht="21" x14ac:dyDescent="0.2">
      <c r="A42" s="115"/>
      <c r="B42" s="21" t="s">
        <v>146</v>
      </c>
      <c r="C42" s="7" t="s">
        <v>145</v>
      </c>
      <c r="D42" s="59">
        <f>$D$6</f>
        <v>0</v>
      </c>
      <c r="E42" s="5" t="s">
        <v>4</v>
      </c>
      <c r="F42" s="2" t="s">
        <v>144</v>
      </c>
      <c r="G42" s="11">
        <v>17091</v>
      </c>
      <c r="H42" s="6" t="s">
        <v>143</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148</v>
      </c>
      <c r="C45" s="3" t="s">
        <v>145</v>
      </c>
      <c r="D45" s="58">
        <f>$D$5</f>
        <v>0</v>
      </c>
      <c r="E45" s="4" t="s">
        <v>4</v>
      </c>
      <c r="F45" s="2" t="s">
        <v>144</v>
      </c>
      <c r="G45" s="18">
        <f>G5</f>
        <v>92</v>
      </c>
      <c r="H45" s="2" t="s">
        <v>147</v>
      </c>
      <c r="I45" s="66">
        <f>D45*G45*0.85</f>
        <v>0</v>
      </c>
      <c r="J45" s="5" t="s">
        <v>4</v>
      </c>
      <c r="K45" s="12"/>
      <c r="L45" s="20"/>
      <c r="M45" s="6"/>
      <c r="N45" s="6"/>
      <c r="O45" s="12"/>
    </row>
    <row r="46" spans="1:15" ht="21" x14ac:dyDescent="0.2">
      <c r="A46" s="115"/>
      <c r="B46" s="21" t="s">
        <v>146</v>
      </c>
      <c r="C46" s="7" t="s">
        <v>145</v>
      </c>
      <c r="D46" s="59">
        <f>$D$6</f>
        <v>0</v>
      </c>
      <c r="E46" s="5" t="s">
        <v>4</v>
      </c>
      <c r="F46" s="2" t="s">
        <v>144</v>
      </c>
      <c r="G46" s="11">
        <v>12128</v>
      </c>
      <c r="H46" s="6" t="s">
        <v>143</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148</v>
      </c>
      <c r="C49" s="3" t="s">
        <v>145</v>
      </c>
      <c r="D49" s="63">
        <f>$D$5</f>
        <v>0</v>
      </c>
      <c r="E49" s="4" t="s">
        <v>4</v>
      </c>
      <c r="F49" s="2" t="s">
        <v>144</v>
      </c>
      <c r="G49" s="18">
        <f>G5</f>
        <v>92</v>
      </c>
      <c r="H49" s="2" t="s">
        <v>147</v>
      </c>
      <c r="I49" s="66">
        <f>D49*G49*0.85</f>
        <v>0</v>
      </c>
      <c r="J49" s="5" t="s">
        <v>4</v>
      </c>
      <c r="K49" s="12"/>
      <c r="L49" s="20"/>
      <c r="M49" s="6"/>
      <c r="N49" s="6"/>
      <c r="O49" s="12"/>
    </row>
    <row r="50" spans="1:15" ht="21" x14ac:dyDescent="0.2">
      <c r="A50" s="115"/>
      <c r="B50" s="21" t="s">
        <v>146</v>
      </c>
      <c r="C50" s="7" t="s">
        <v>145</v>
      </c>
      <c r="D50" s="64">
        <f>$D$6</f>
        <v>0</v>
      </c>
      <c r="E50" s="5" t="s">
        <v>4</v>
      </c>
      <c r="F50" s="2" t="s">
        <v>144</v>
      </c>
      <c r="G50" s="11">
        <v>17133</v>
      </c>
      <c r="H50" s="6" t="s">
        <v>143</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142</v>
      </c>
      <c r="B54" s="113"/>
      <c r="C54" s="113"/>
      <c r="D54" s="113"/>
      <c r="E54" s="113"/>
      <c r="F54" s="113"/>
      <c r="G54" s="113"/>
      <c r="H54" s="113"/>
      <c r="I54" s="113"/>
      <c r="J54" s="113"/>
      <c r="K54" s="113"/>
      <c r="L54" s="113"/>
      <c r="M54" s="113"/>
    </row>
    <row r="56" spans="1:15" x14ac:dyDescent="0.15">
      <c r="G56" s="91">
        <f>G6+G10+G14+G18+G22+G26+G30+G34+G38+G42+G46+G50</f>
        <v>195821</v>
      </c>
    </row>
  </sheetData>
  <sheetProtection algorithmName="SHA-512" hashValue="0Z4rym2KdWmdsuWDawJYXe3Ldsw0L3d7CQIVExPLLGqSgWslQNnT8etNy2JEzNqpHWDfmy4PreE2wZc2nZrILQ==" saltValue="UW5ASGaNlEYpO7R5DI9CCg=="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44:A47"/>
    <mergeCell ref="A24:A27"/>
    <mergeCell ref="A28:A31"/>
    <mergeCell ref="I53:L53"/>
    <mergeCell ref="A32:A35"/>
    <mergeCell ref="A36:A39"/>
    <mergeCell ref="A40:A43"/>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88"/>
      <c r="M1" s="120" t="s">
        <v>30</v>
      </c>
      <c r="N1" s="120"/>
      <c r="O1" s="120"/>
    </row>
    <row r="2" spans="1:15" ht="22.5" customHeight="1" thickBot="1" x14ac:dyDescent="0.2">
      <c r="A2" s="23" t="s">
        <v>152</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148</v>
      </c>
      <c r="C5" s="3" t="s">
        <v>145</v>
      </c>
      <c r="D5" s="58">
        <f>単価表※ここの黄色セルに入力!F27</f>
        <v>0</v>
      </c>
      <c r="E5" s="4" t="s">
        <v>4</v>
      </c>
      <c r="F5" s="2" t="s">
        <v>144</v>
      </c>
      <c r="G5" s="18">
        <v>56</v>
      </c>
      <c r="H5" s="2" t="s">
        <v>147</v>
      </c>
      <c r="I5" s="66">
        <f>D5*G5*0.85</f>
        <v>0</v>
      </c>
      <c r="J5" s="5" t="s">
        <v>4</v>
      </c>
      <c r="K5" s="12"/>
      <c r="L5" s="20"/>
      <c r="M5" s="6"/>
      <c r="N5" s="6"/>
      <c r="O5" s="12"/>
    </row>
    <row r="6" spans="1:15" ht="21" x14ac:dyDescent="0.2">
      <c r="A6" s="115"/>
      <c r="B6" s="21" t="s">
        <v>146</v>
      </c>
      <c r="C6" s="7" t="s">
        <v>145</v>
      </c>
      <c r="D6" s="59">
        <f>単価表※ここの黄色セルに入力!F32</f>
        <v>0</v>
      </c>
      <c r="E6" s="5" t="s">
        <v>4</v>
      </c>
      <c r="F6" s="2" t="s">
        <v>144</v>
      </c>
      <c r="G6" s="11">
        <v>12298</v>
      </c>
      <c r="H6" s="6" t="s">
        <v>143</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148</v>
      </c>
      <c r="C9" s="3" t="s">
        <v>145</v>
      </c>
      <c r="D9" s="63">
        <f>$D$5</f>
        <v>0</v>
      </c>
      <c r="E9" s="4" t="s">
        <v>4</v>
      </c>
      <c r="F9" s="2" t="s">
        <v>144</v>
      </c>
      <c r="G9" s="18">
        <f>G5</f>
        <v>56</v>
      </c>
      <c r="H9" s="2" t="s">
        <v>147</v>
      </c>
      <c r="I9" s="66">
        <f>D9*G9*0.85</f>
        <v>0</v>
      </c>
      <c r="J9" s="5" t="s">
        <v>4</v>
      </c>
      <c r="K9" s="12"/>
      <c r="L9" s="20"/>
      <c r="M9" s="6"/>
      <c r="N9" s="6"/>
      <c r="O9" s="12"/>
    </row>
    <row r="10" spans="1:15" ht="21" x14ac:dyDescent="0.2">
      <c r="A10" s="115"/>
      <c r="B10" s="21" t="s">
        <v>146</v>
      </c>
      <c r="C10" s="7" t="s">
        <v>145</v>
      </c>
      <c r="D10" s="64">
        <f>$D$6</f>
        <v>0</v>
      </c>
      <c r="E10" s="5" t="s">
        <v>4</v>
      </c>
      <c r="F10" s="2" t="s">
        <v>144</v>
      </c>
      <c r="G10" s="11">
        <v>12340</v>
      </c>
      <c r="H10" s="6" t="s">
        <v>143</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148</v>
      </c>
      <c r="C13" s="3" t="s">
        <v>145</v>
      </c>
      <c r="D13" s="63">
        <f>$D$5</f>
        <v>0</v>
      </c>
      <c r="E13" s="4" t="s">
        <v>4</v>
      </c>
      <c r="F13" s="2" t="s">
        <v>144</v>
      </c>
      <c r="G13" s="18">
        <f>G5</f>
        <v>56</v>
      </c>
      <c r="H13" s="2" t="s">
        <v>147</v>
      </c>
      <c r="I13" s="66">
        <f>D13*G13*0.85</f>
        <v>0</v>
      </c>
      <c r="J13" s="5" t="s">
        <v>4</v>
      </c>
      <c r="K13" s="12"/>
      <c r="L13" s="20"/>
      <c r="M13" s="6"/>
      <c r="N13" s="6"/>
      <c r="O13" s="12"/>
    </row>
    <row r="14" spans="1:15" ht="21" x14ac:dyDescent="0.2">
      <c r="A14" s="115"/>
      <c r="B14" s="21" t="s">
        <v>146</v>
      </c>
      <c r="C14" s="7" t="s">
        <v>145</v>
      </c>
      <c r="D14" s="64">
        <f>$D$6</f>
        <v>0</v>
      </c>
      <c r="E14" s="5" t="s">
        <v>4</v>
      </c>
      <c r="F14" s="2" t="s">
        <v>144</v>
      </c>
      <c r="G14" s="11">
        <v>12363</v>
      </c>
      <c r="H14" s="6" t="s">
        <v>143</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148</v>
      </c>
      <c r="C17" s="3" t="s">
        <v>145</v>
      </c>
      <c r="D17" s="63">
        <f>$D$5</f>
        <v>0</v>
      </c>
      <c r="E17" s="4" t="s">
        <v>4</v>
      </c>
      <c r="F17" s="2" t="s">
        <v>144</v>
      </c>
      <c r="G17" s="18">
        <f>G5</f>
        <v>56</v>
      </c>
      <c r="H17" s="2" t="s">
        <v>147</v>
      </c>
      <c r="I17" s="66">
        <f>D17*G17*0.85</f>
        <v>0</v>
      </c>
      <c r="J17" s="5" t="s">
        <v>4</v>
      </c>
      <c r="K17" s="12"/>
      <c r="L17" s="20"/>
      <c r="M17" s="6"/>
      <c r="N17" s="6"/>
      <c r="O17" s="12"/>
    </row>
    <row r="18" spans="1:15" ht="21" x14ac:dyDescent="0.2">
      <c r="A18" s="115"/>
      <c r="B18" s="21" t="s">
        <v>146</v>
      </c>
      <c r="C18" s="7" t="s">
        <v>145</v>
      </c>
      <c r="D18" s="64">
        <f>$D$6</f>
        <v>0</v>
      </c>
      <c r="E18" s="5" t="s">
        <v>4</v>
      </c>
      <c r="F18" s="2" t="s">
        <v>144</v>
      </c>
      <c r="G18" s="11">
        <v>13557</v>
      </c>
      <c r="H18" s="6" t="s">
        <v>143</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148</v>
      </c>
      <c r="C21" s="3" t="s">
        <v>145</v>
      </c>
      <c r="D21" s="63">
        <f>$D$5</f>
        <v>0</v>
      </c>
      <c r="E21" s="4" t="s">
        <v>4</v>
      </c>
      <c r="F21" s="2" t="s">
        <v>144</v>
      </c>
      <c r="G21" s="18">
        <f>G5</f>
        <v>56</v>
      </c>
      <c r="H21" s="2" t="s">
        <v>147</v>
      </c>
      <c r="I21" s="66">
        <f>D21*G21*0.85</f>
        <v>0</v>
      </c>
      <c r="J21" s="5" t="s">
        <v>4</v>
      </c>
      <c r="K21" s="12"/>
      <c r="L21" s="20"/>
      <c r="M21" s="6"/>
      <c r="N21" s="6"/>
      <c r="O21" s="12"/>
    </row>
    <row r="22" spans="1:15" ht="21" x14ac:dyDescent="0.2">
      <c r="A22" s="115"/>
      <c r="B22" s="21" t="s">
        <v>149</v>
      </c>
      <c r="C22" s="7" t="s">
        <v>145</v>
      </c>
      <c r="D22" s="59">
        <f>単価表※ここの黄色セルに入力!F36</f>
        <v>0</v>
      </c>
      <c r="E22" s="5" t="s">
        <v>4</v>
      </c>
      <c r="F22" s="2" t="s">
        <v>144</v>
      </c>
      <c r="G22" s="11">
        <v>14231</v>
      </c>
      <c r="H22" s="6" t="s">
        <v>143</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148</v>
      </c>
      <c r="C25" s="3" t="s">
        <v>145</v>
      </c>
      <c r="D25" s="63">
        <f>$D$5</f>
        <v>0</v>
      </c>
      <c r="E25" s="4" t="s">
        <v>4</v>
      </c>
      <c r="F25" s="2" t="s">
        <v>144</v>
      </c>
      <c r="G25" s="18">
        <f>G5</f>
        <v>56</v>
      </c>
      <c r="H25" s="2" t="s">
        <v>147</v>
      </c>
      <c r="I25" s="66">
        <f>D25*G25*0.85</f>
        <v>0</v>
      </c>
      <c r="J25" s="5" t="s">
        <v>4</v>
      </c>
      <c r="K25" s="12"/>
      <c r="L25" s="20"/>
      <c r="M25" s="6"/>
      <c r="N25" s="6"/>
      <c r="O25" s="12"/>
    </row>
    <row r="26" spans="1:15" ht="21" x14ac:dyDescent="0.2">
      <c r="A26" s="115"/>
      <c r="B26" s="21" t="s">
        <v>149</v>
      </c>
      <c r="C26" s="7" t="s">
        <v>145</v>
      </c>
      <c r="D26" s="64">
        <f>$D$22</f>
        <v>0</v>
      </c>
      <c r="E26" s="5" t="s">
        <v>4</v>
      </c>
      <c r="F26" s="2" t="s">
        <v>144</v>
      </c>
      <c r="G26" s="11">
        <v>15519</v>
      </c>
      <c r="H26" s="6" t="s">
        <v>143</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148</v>
      </c>
      <c r="C29" s="3" t="s">
        <v>145</v>
      </c>
      <c r="D29" s="63">
        <f>$D$5</f>
        <v>0</v>
      </c>
      <c r="E29" s="4" t="s">
        <v>4</v>
      </c>
      <c r="F29" s="2" t="s">
        <v>144</v>
      </c>
      <c r="G29" s="18">
        <f>G5</f>
        <v>56</v>
      </c>
      <c r="H29" s="2" t="s">
        <v>147</v>
      </c>
      <c r="I29" s="66">
        <f>D29*G29*0.85</f>
        <v>0</v>
      </c>
      <c r="J29" s="5" t="s">
        <v>4</v>
      </c>
      <c r="K29" s="12"/>
      <c r="L29" s="20"/>
      <c r="M29" s="6"/>
      <c r="N29" s="6"/>
      <c r="O29" s="12"/>
    </row>
    <row r="30" spans="1:15" ht="21" x14ac:dyDescent="0.2">
      <c r="A30" s="115"/>
      <c r="B30" s="21" t="s">
        <v>149</v>
      </c>
      <c r="C30" s="7" t="s">
        <v>145</v>
      </c>
      <c r="D30" s="64">
        <f>$D$22</f>
        <v>0</v>
      </c>
      <c r="E30" s="5" t="s">
        <v>4</v>
      </c>
      <c r="F30" s="2" t="s">
        <v>144</v>
      </c>
      <c r="G30" s="11">
        <v>15697</v>
      </c>
      <c r="H30" s="6" t="s">
        <v>143</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148</v>
      </c>
      <c r="C33" s="3" t="s">
        <v>145</v>
      </c>
      <c r="D33" s="58">
        <f>$D$5</f>
        <v>0</v>
      </c>
      <c r="E33" s="4" t="s">
        <v>4</v>
      </c>
      <c r="F33" s="2" t="s">
        <v>144</v>
      </c>
      <c r="G33" s="18">
        <f>G5</f>
        <v>56</v>
      </c>
      <c r="H33" s="2" t="s">
        <v>147</v>
      </c>
      <c r="I33" s="66">
        <f>D33*G33*0.85</f>
        <v>0</v>
      </c>
      <c r="J33" s="5" t="s">
        <v>4</v>
      </c>
      <c r="K33" s="12"/>
      <c r="L33" s="20"/>
      <c r="M33" s="6"/>
      <c r="N33" s="6"/>
      <c r="O33" s="12"/>
    </row>
    <row r="34" spans="1:15" ht="21" x14ac:dyDescent="0.2">
      <c r="A34" s="115"/>
      <c r="B34" s="21" t="s">
        <v>146</v>
      </c>
      <c r="C34" s="7" t="s">
        <v>145</v>
      </c>
      <c r="D34" s="59">
        <f>$D$6</f>
        <v>0</v>
      </c>
      <c r="E34" s="5" t="s">
        <v>4</v>
      </c>
      <c r="F34" s="2" t="s">
        <v>144</v>
      </c>
      <c r="G34" s="11">
        <v>5208</v>
      </c>
      <c r="H34" s="6" t="s">
        <v>143</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148</v>
      </c>
      <c r="C37" s="3" t="s">
        <v>145</v>
      </c>
      <c r="D37" s="58">
        <f>$D$5</f>
        <v>0</v>
      </c>
      <c r="E37" s="4" t="s">
        <v>4</v>
      </c>
      <c r="F37" s="2" t="s">
        <v>144</v>
      </c>
      <c r="G37" s="18">
        <f>G5</f>
        <v>56</v>
      </c>
      <c r="H37" s="2" t="s">
        <v>147</v>
      </c>
      <c r="I37" s="66">
        <f>D37*G37*0.85</f>
        <v>0</v>
      </c>
      <c r="J37" s="5" t="s">
        <v>4</v>
      </c>
      <c r="K37" s="12"/>
      <c r="L37" s="20"/>
      <c r="M37" s="6"/>
      <c r="N37" s="6"/>
      <c r="O37" s="12"/>
    </row>
    <row r="38" spans="1:15" ht="21" x14ac:dyDescent="0.2">
      <c r="A38" s="115"/>
      <c r="B38" s="21" t="s">
        <v>146</v>
      </c>
      <c r="C38" s="7" t="s">
        <v>145</v>
      </c>
      <c r="D38" s="59">
        <f>$D$6</f>
        <v>0</v>
      </c>
      <c r="E38" s="5" t="s">
        <v>4</v>
      </c>
      <c r="F38" s="2" t="s">
        <v>144</v>
      </c>
      <c r="G38" s="11">
        <v>12694</v>
      </c>
      <c r="H38" s="6" t="s">
        <v>143</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148</v>
      </c>
      <c r="C41" s="3" t="s">
        <v>145</v>
      </c>
      <c r="D41" s="58">
        <f>$D$5</f>
        <v>0</v>
      </c>
      <c r="E41" s="4" t="s">
        <v>4</v>
      </c>
      <c r="F41" s="2" t="s">
        <v>144</v>
      </c>
      <c r="G41" s="18">
        <f>G5</f>
        <v>56</v>
      </c>
      <c r="H41" s="2" t="s">
        <v>147</v>
      </c>
      <c r="I41" s="66">
        <f>D41*G41*0.85</f>
        <v>0</v>
      </c>
      <c r="J41" s="5" t="s">
        <v>4</v>
      </c>
      <c r="K41" s="12"/>
      <c r="L41" s="20"/>
      <c r="M41" s="6"/>
      <c r="N41" s="6"/>
      <c r="O41" s="12"/>
    </row>
    <row r="42" spans="1:15" ht="21" x14ac:dyDescent="0.2">
      <c r="A42" s="115"/>
      <c r="B42" s="21" t="s">
        <v>146</v>
      </c>
      <c r="C42" s="7" t="s">
        <v>145</v>
      </c>
      <c r="D42" s="59">
        <f>$D$6</f>
        <v>0</v>
      </c>
      <c r="E42" s="5" t="s">
        <v>4</v>
      </c>
      <c r="F42" s="2" t="s">
        <v>144</v>
      </c>
      <c r="G42" s="11">
        <v>13025</v>
      </c>
      <c r="H42" s="6" t="s">
        <v>143</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148</v>
      </c>
      <c r="C45" s="3" t="s">
        <v>145</v>
      </c>
      <c r="D45" s="58">
        <f>$D$5</f>
        <v>0</v>
      </c>
      <c r="E45" s="4" t="s">
        <v>4</v>
      </c>
      <c r="F45" s="2" t="s">
        <v>144</v>
      </c>
      <c r="G45" s="18">
        <f>G5</f>
        <v>56</v>
      </c>
      <c r="H45" s="2" t="s">
        <v>147</v>
      </c>
      <c r="I45" s="66">
        <f>D45*G45*0.85</f>
        <v>0</v>
      </c>
      <c r="J45" s="5" t="s">
        <v>4</v>
      </c>
      <c r="K45" s="12"/>
      <c r="L45" s="20"/>
      <c r="M45" s="6"/>
      <c r="N45" s="6"/>
      <c r="O45" s="12"/>
    </row>
    <row r="46" spans="1:15" ht="21" x14ac:dyDescent="0.2">
      <c r="A46" s="115"/>
      <c r="B46" s="21" t="s">
        <v>146</v>
      </c>
      <c r="C46" s="7" t="s">
        <v>145</v>
      </c>
      <c r="D46" s="59">
        <f>$D$6</f>
        <v>0</v>
      </c>
      <c r="E46" s="5" t="s">
        <v>4</v>
      </c>
      <c r="F46" s="2" t="s">
        <v>144</v>
      </c>
      <c r="G46" s="11">
        <v>11150</v>
      </c>
      <c r="H46" s="6" t="s">
        <v>143</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148</v>
      </c>
      <c r="C49" s="3" t="s">
        <v>145</v>
      </c>
      <c r="D49" s="63">
        <f>$D$5</f>
        <v>0</v>
      </c>
      <c r="E49" s="4" t="s">
        <v>4</v>
      </c>
      <c r="F49" s="2" t="s">
        <v>144</v>
      </c>
      <c r="G49" s="18">
        <f>G5</f>
        <v>56</v>
      </c>
      <c r="H49" s="2" t="s">
        <v>147</v>
      </c>
      <c r="I49" s="66">
        <f>D49*G49*0.85</f>
        <v>0</v>
      </c>
      <c r="J49" s="5" t="s">
        <v>4</v>
      </c>
      <c r="K49" s="12"/>
      <c r="L49" s="20"/>
      <c r="M49" s="6"/>
      <c r="N49" s="6"/>
      <c r="O49" s="12"/>
    </row>
    <row r="50" spans="1:15" ht="21" x14ac:dyDescent="0.2">
      <c r="A50" s="115"/>
      <c r="B50" s="21" t="s">
        <v>146</v>
      </c>
      <c r="C50" s="7" t="s">
        <v>145</v>
      </c>
      <c r="D50" s="64">
        <f>$D$6</f>
        <v>0</v>
      </c>
      <c r="E50" s="5" t="s">
        <v>4</v>
      </c>
      <c r="F50" s="2" t="s">
        <v>144</v>
      </c>
      <c r="G50" s="11">
        <v>13438</v>
      </c>
      <c r="H50" s="6" t="s">
        <v>143</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151</v>
      </c>
      <c r="B54" s="113"/>
      <c r="C54" s="113"/>
      <c r="D54" s="113"/>
      <c r="E54" s="113"/>
      <c r="F54" s="113"/>
      <c r="G54" s="113"/>
      <c r="H54" s="113"/>
      <c r="I54" s="113"/>
      <c r="J54" s="113"/>
      <c r="K54" s="113"/>
      <c r="L54" s="113"/>
      <c r="M54" s="113"/>
    </row>
    <row r="56" spans="1:15" x14ac:dyDescent="0.15">
      <c r="G56" s="91">
        <f>G6+G10+G14+G18+G22+G26+G30+G34+G38+G42+G46+G50</f>
        <v>151520</v>
      </c>
    </row>
  </sheetData>
  <sheetProtection algorithmName="SHA-512" hashValue="BUudJ4mSZ5ytVh7IuJ9giwmUWTCDkrP7ofTN3SLtHjzpaZIk1xwaAZF929GHAXFWhPRflrd1UsJ2fcU3HbNEkg==" saltValue="UvihO0gauKucQ+uDpiy23g=="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44:A47"/>
    <mergeCell ref="A24:A27"/>
    <mergeCell ref="A28:A31"/>
    <mergeCell ref="I53:L53"/>
    <mergeCell ref="A32:A35"/>
    <mergeCell ref="A36:A39"/>
    <mergeCell ref="A40:A43"/>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88"/>
      <c r="M1" s="120" t="s">
        <v>30</v>
      </c>
      <c r="N1" s="120"/>
      <c r="O1" s="120"/>
    </row>
    <row r="2" spans="1:15" ht="22.5" customHeight="1" thickBot="1" x14ac:dyDescent="0.2">
      <c r="A2" s="23" t="s">
        <v>154</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9"/>
      <c r="E4" s="9"/>
      <c r="F4" s="9"/>
      <c r="G4" s="9"/>
      <c r="H4" s="9"/>
      <c r="I4" s="57"/>
      <c r="J4" s="55"/>
      <c r="K4" s="10"/>
      <c r="L4" s="8"/>
      <c r="M4" s="9"/>
      <c r="N4" s="9"/>
      <c r="O4" s="10"/>
    </row>
    <row r="5" spans="1:15" ht="21" customHeight="1" x14ac:dyDescent="0.2">
      <c r="A5" s="115"/>
      <c r="B5" s="21" t="s">
        <v>148</v>
      </c>
      <c r="C5" s="3" t="s">
        <v>145</v>
      </c>
      <c r="D5" s="58">
        <f>単価表※ここの黄色セルに入力!F27</f>
        <v>0</v>
      </c>
      <c r="E5" s="4" t="s">
        <v>4</v>
      </c>
      <c r="F5" s="2" t="s">
        <v>144</v>
      </c>
      <c r="G5" s="18">
        <v>120</v>
      </c>
      <c r="H5" s="2" t="s">
        <v>147</v>
      </c>
      <c r="I5" s="66">
        <f>D5*G5*0.85</f>
        <v>0</v>
      </c>
      <c r="J5" s="5" t="s">
        <v>4</v>
      </c>
      <c r="K5" s="12"/>
      <c r="L5" s="20"/>
      <c r="M5" s="6"/>
      <c r="N5" s="6"/>
      <c r="O5" s="12"/>
    </row>
    <row r="6" spans="1:15" ht="21" x14ac:dyDescent="0.2">
      <c r="A6" s="115"/>
      <c r="B6" s="21" t="s">
        <v>146</v>
      </c>
      <c r="C6" s="7" t="s">
        <v>145</v>
      </c>
      <c r="D6" s="59">
        <f>単価表※ここの黄色セルに入力!F32</f>
        <v>0</v>
      </c>
      <c r="E6" s="5" t="s">
        <v>4</v>
      </c>
      <c r="F6" s="2" t="s">
        <v>144</v>
      </c>
      <c r="G6" s="11">
        <v>20820</v>
      </c>
      <c r="H6" s="6" t="s">
        <v>143</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148</v>
      </c>
      <c r="C9" s="3" t="s">
        <v>145</v>
      </c>
      <c r="D9" s="63">
        <f>$D$5</f>
        <v>0</v>
      </c>
      <c r="E9" s="4" t="s">
        <v>4</v>
      </c>
      <c r="F9" s="2" t="s">
        <v>144</v>
      </c>
      <c r="G9" s="18">
        <f>G5</f>
        <v>120</v>
      </c>
      <c r="H9" s="2" t="s">
        <v>147</v>
      </c>
      <c r="I9" s="66">
        <f>D9*G9*0.85</f>
        <v>0</v>
      </c>
      <c r="J9" s="5" t="s">
        <v>4</v>
      </c>
      <c r="K9" s="12"/>
      <c r="L9" s="20"/>
      <c r="M9" s="6"/>
      <c r="N9" s="6"/>
      <c r="O9" s="12"/>
    </row>
    <row r="10" spans="1:15" ht="21" x14ac:dyDescent="0.2">
      <c r="A10" s="115"/>
      <c r="B10" s="21" t="s">
        <v>146</v>
      </c>
      <c r="C10" s="7" t="s">
        <v>145</v>
      </c>
      <c r="D10" s="64">
        <f>$D$6</f>
        <v>0</v>
      </c>
      <c r="E10" s="5" t="s">
        <v>4</v>
      </c>
      <c r="F10" s="2" t="s">
        <v>144</v>
      </c>
      <c r="G10" s="11">
        <v>18202</v>
      </c>
      <c r="H10" s="6" t="s">
        <v>143</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148</v>
      </c>
      <c r="C13" s="3" t="s">
        <v>145</v>
      </c>
      <c r="D13" s="63">
        <f>$D$5</f>
        <v>0</v>
      </c>
      <c r="E13" s="4" t="s">
        <v>4</v>
      </c>
      <c r="F13" s="2" t="s">
        <v>144</v>
      </c>
      <c r="G13" s="18">
        <f>G5</f>
        <v>120</v>
      </c>
      <c r="H13" s="2" t="s">
        <v>147</v>
      </c>
      <c r="I13" s="66">
        <f>D13*G13*0.85</f>
        <v>0</v>
      </c>
      <c r="J13" s="5" t="s">
        <v>4</v>
      </c>
      <c r="K13" s="12"/>
      <c r="L13" s="20"/>
      <c r="M13" s="6"/>
      <c r="N13" s="6"/>
      <c r="O13" s="12"/>
    </row>
    <row r="14" spans="1:15" ht="21" x14ac:dyDescent="0.2">
      <c r="A14" s="115"/>
      <c r="B14" s="21" t="s">
        <v>146</v>
      </c>
      <c r="C14" s="7" t="s">
        <v>145</v>
      </c>
      <c r="D14" s="64">
        <f>$D$6</f>
        <v>0</v>
      </c>
      <c r="E14" s="5" t="s">
        <v>4</v>
      </c>
      <c r="F14" s="2" t="s">
        <v>144</v>
      </c>
      <c r="G14" s="11">
        <v>14404</v>
      </c>
      <c r="H14" s="6" t="s">
        <v>143</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148</v>
      </c>
      <c r="C17" s="3" t="s">
        <v>145</v>
      </c>
      <c r="D17" s="63">
        <f>$D$5</f>
        <v>0</v>
      </c>
      <c r="E17" s="4" t="s">
        <v>4</v>
      </c>
      <c r="F17" s="2" t="s">
        <v>144</v>
      </c>
      <c r="G17" s="18">
        <f>G5</f>
        <v>120</v>
      </c>
      <c r="H17" s="2" t="s">
        <v>147</v>
      </c>
      <c r="I17" s="66">
        <f>D17*G17*0.85</f>
        <v>0</v>
      </c>
      <c r="J17" s="5" t="s">
        <v>4</v>
      </c>
      <c r="K17" s="12"/>
      <c r="L17" s="20"/>
      <c r="M17" s="6"/>
      <c r="N17" s="6"/>
      <c r="O17" s="12"/>
    </row>
    <row r="18" spans="1:15" ht="21" x14ac:dyDescent="0.2">
      <c r="A18" s="115"/>
      <c r="B18" s="21" t="s">
        <v>146</v>
      </c>
      <c r="C18" s="7" t="s">
        <v>145</v>
      </c>
      <c r="D18" s="64">
        <f>$D$6</f>
        <v>0</v>
      </c>
      <c r="E18" s="5" t="s">
        <v>4</v>
      </c>
      <c r="F18" s="2" t="s">
        <v>144</v>
      </c>
      <c r="G18" s="11">
        <v>14724</v>
      </c>
      <c r="H18" s="6" t="s">
        <v>143</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148</v>
      </c>
      <c r="C21" s="3" t="s">
        <v>145</v>
      </c>
      <c r="D21" s="63">
        <f>$D$5</f>
        <v>0</v>
      </c>
      <c r="E21" s="4" t="s">
        <v>4</v>
      </c>
      <c r="F21" s="2" t="s">
        <v>144</v>
      </c>
      <c r="G21" s="18">
        <f>G5</f>
        <v>120</v>
      </c>
      <c r="H21" s="2" t="s">
        <v>147</v>
      </c>
      <c r="I21" s="66">
        <f>D21*G21*0.85</f>
        <v>0</v>
      </c>
      <c r="J21" s="5" t="s">
        <v>4</v>
      </c>
      <c r="K21" s="12"/>
      <c r="L21" s="20"/>
      <c r="M21" s="6"/>
      <c r="N21" s="6"/>
      <c r="O21" s="12"/>
    </row>
    <row r="22" spans="1:15" ht="21" x14ac:dyDescent="0.2">
      <c r="A22" s="115"/>
      <c r="B22" s="21" t="s">
        <v>149</v>
      </c>
      <c r="C22" s="7" t="s">
        <v>145</v>
      </c>
      <c r="D22" s="59">
        <f>単価表※ここの黄色セルに入力!F36</f>
        <v>0</v>
      </c>
      <c r="E22" s="5" t="s">
        <v>4</v>
      </c>
      <c r="F22" s="2" t="s">
        <v>144</v>
      </c>
      <c r="G22" s="11">
        <v>19421</v>
      </c>
      <c r="H22" s="6" t="s">
        <v>143</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148</v>
      </c>
      <c r="C25" s="3" t="s">
        <v>145</v>
      </c>
      <c r="D25" s="63">
        <f>$D$5</f>
        <v>0</v>
      </c>
      <c r="E25" s="4" t="s">
        <v>4</v>
      </c>
      <c r="F25" s="2" t="s">
        <v>144</v>
      </c>
      <c r="G25" s="18">
        <f>G5</f>
        <v>120</v>
      </c>
      <c r="H25" s="2" t="s">
        <v>147</v>
      </c>
      <c r="I25" s="66">
        <f>D25*G25*0.85</f>
        <v>0</v>
      </c>
      <c r="J25" s="5" t="s">
        <v>4</v>
      </c>
      <c r="K25" s="12"/>
      <c r="L25" s="20"/>
      <c r="M25" s="6"/>
      <c r="N25" s="6"/>
      <c r="O25" s="12"/>
    </row>
    <row r="26" spans="1:15" ht="21" x14ac:dyDescent="0.2">
      <c r="A26" s="115"/>
      <c r="B26" s="21" t="s">
        <v>149</v>
      </c>
      <c r="C26" s="7" t="s">
        <v>145</v>
      </c>
      <c r="D26" s="64">
        <f>$D$22</f>
        <v>0</v>
      </c>
      <c r="E26" s="5" t="s">
        <v>4</v>
      </c>
      <c r="F26" s="2" t="s">
        <v>144</v>
      </c>
      <c r="G26" s="11">
        <v>22394</v>
      </c>
      <c r="H26" s="6" t="s">
        <v>143</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148</v>
      </c>
      <c r="C29" s="3" t="s">
        <v>145</v>
      </c>
      <c r="D29" s="63">
        <f>$D$5</f>
        <v>0</v>
      </c>
      <c r="E29" s="4" t="s">
        <v>4</v>
      </c>
      <c r="F29" s="2" t="s">
        <v>144</v>
      </c>
      <c r="G29" s="18">
        <f>G5</f>
        <v>120</v>
      </c>
      <c r="H29" s="2" t="s">
        <v>147</v>
      </c>
      <c r="I29" s="66">
        <f>D29*G29*0.85</f>
        <v>0</v>
      </c>
      <c r="J29" s="5" t="s">
        <v>4</v>
      </c>
      <c r="K29" s="12"/>
      <c r="L29" s="20"/>
      <c r="M29" s="6"/>
      <c r="N29" s="6"/>
      <c r="O29" s="12"/>
    </row>
    <row r="30" spans="1:15" ht="21" x14ac:dyDescent="0.2">
      <c r="A30" s="115"/>
      <c r="B30" s="21" t="s">
        <v>149</v>
      </c>
      <c r="C30" s="7" t="s">
        <v>145</v>
      </c>
      <c r="D30" s="64">
        <f>$D$22</f>
        <v>0</v>
      </c>
      <c r="E30" s="5" t="s">
        <v>4</v>
      </c>
      <c r="F30" s="2" t="s">
        <v>144</v>
      </c>
      <c r="G30" s="11">
        <v>22524</v>
      </c>
      <c r="H30" s="6" t="s">
        <v>143</v>
      </c>
      <c r="I30" s="67">
        <f>D30*G30</f>
        <v>0</v>
      </c>
      <c r="J30" s="5" t="s">
        <v>4</v>
      </c>
      <c r="K30" s="12"/>
      <c r="L30" s="20"/>
      <c r="M30" s="45">
        <f>ROUNDDOWN(I29+I30,0)</f>
        <v>0</v>
      </c>
      <c r="N30" s="7" t="s">
        <v>4</v>
      </c>
      <c r="O30" s="12"/>
    </row>
    <row r="31" spans="1:15" ht="11.25" customHeight="1" thickBot="1" x14ac:dyDescent="0.25">
      <c r="A31" s="116"/>
      <c r="B31" s="22"/>
      <c r="C31" s="13"/>
      <c r="D31" s="13"/>
      <c r="E31" s="14"/>
      <c r="F31" s="15"/>
      <c r="G31" s="16"/>
      <c r="H31" s="13"/>
      <c r="I31" s="68"/>
      <c r="J31" s="14"/>
      <c r="K31" s="17"/>
      <c r="L31" s="19"/>
      <c r="M31" s="13"/>
      <c r="N31" s="13"/>
      <c r="O31" s="17"/>
    </row>
    <row r="32" spans="1:15" ht="11.25" customHeight="1" x14ac:dyDescent="0.15">
      <c r="A32" s="114" t="s">
        <v>183</v>
      </c>
      <c r="B32" s="8"/>
      <c r="C32" s="9"/>
      <c r="D32" s="9"/>
      <c r="E32" s="9"/>
      <c r="F32" s="9"/>
      <c r="G32" s="9"/>
      <c r="H32" s="9"/>
      <c r="I32" s="57"/>
      <c r="J32" s="55"/>
      <c r="K32" s="10"/>
      <c r="L32" s="8"/>
      <c r="M32" s="9"/>
      <c r="N32" s="9"/>
      <c r="O32" s="10"/>
    </row>
    <row r="33" spans="1:15" ht="21" customHeight="1" x14ac:dyDescent="0.2">
      <c r="A33" s="115"/>
      <c r="B33" s="21" t="s">
        <v>148</v>
      </c>
      <c r="C33" s="3" t="s">
        <v>145</v>
      </c>
      <c r="D33" s="58">
        <f>$D$5</f>
        <v>0</v>
      </c>
      <c r="E33" s="4" t="s">
        <v>4</v>
      </c>
      <c r="F33" s="2" t="s">
        <v>144</v>
      </c>
      <c r="G33" s="18">
        <f>G5</f>
        <v>120</v>
      </c>
      <c r="H33" s="2" t="s">
        <v>147</v>
      </c>
      <c r="I33" s="66">
        <f>D33*G33*0.85</f>
        <v>0</v>
      </c>
      <c r="J33" s="5" t="s">
        <v>4</v>
      </c>
      <c r="K33" s="12"/>
      <c r="L33" s="20"/>
      <c r="M33" s="6"/>
      <c r="N33" s="6"/>
      <c r="O33" s="12"/>
    </row>
    <row r="34" spans="1:15" ht="21" x14ac:dyDescent="0.2">
      <c r="A34" s="115"/>
      <c r="B34" s="21" t="s">
        <v>146</v>
      </c>
      <c r="C34" s="7" t="s">
        <v>145</v>
      </c>
      <c r="D34" s="59">
        <f>$D$6</f>
        <v>0</v>
      </c>
      <c r="E34" s="5" t="s">
        <v>4</v>
      </c>
      <c r="F34" s="2" t="s">
        <v>144</v>
      </c>
      <c r="G34" s="11">
        <v>1460</v>
      </c>
      <c r="H34" s="6" t="s">
        <v>143</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148</v>
      </c>
      <c r="C37" s="3" t="s">
        <v>145</v>
      </c>
      <c r="D37" s="58">
        <f>$D$5</f>
        <v>0</v>
      </c>
      <c r="E37" s="4" t="s">
        <v>4</v>
      </c>
      <c r="F37" s="2" t="s">
        <v>144</v>
      </c>
      <c r="G37" s="18">
        <f>G5</f>
        <v>120</v>
      </c>
      <c r="H37" s="2" t="s">
        <v>147</v>
      </c>
      <c r="I37" s="66">
        <f>D37*G37*0.85</f>
        <v>0</v>
      </c>
      <c r="J37" s="5" t="s">
        <v>4</v>
      </c>
      <c r="K37" s="12"/>
      <c r="L37" s="20"/>
      <c r="M37" s="6"/>
      <c r="N37" s="6"/>
      <c r="O37" s="12"/>
    </row>
    <row r="38" spans="1:15" ht="21" x14ac:dyDescent="0.2">
      <c r="A38" s="115"/>
      <c r="B38" s="21" t="s">
        <v>146</v>
      </c>
      <c r="C38" s="7" t="s">
        <v>145</v>
      </c>
      <c r="D38" s="59">
        <f>$D$6</f>
        <v>0</v>
      </c>
      <c r="E38" s="5" t="s">
        <v>4</v>
      </c>
      <c r="F38" s="2" t="s">
        <v>144</v>
      </c>
      <c r="G38" s="11">
        <v>17521</v>
      </c>
      <c r="H38" s="6" t="s">
        <v>143</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148</v>
      </c>
      <c r="C41" s="3" t="s">
        <v>145</v>
      </c>
      <c r="D41" s="58">
        <f>$D$5</f>
        <v>0</v>
      </c>
      <c r="E41" s="4" t="s">
        <v>4</v>
      </c>
      <c r="F41" s="2" t="s">
        <v>144</v>
      </c>
      <c r="G41" s="18">
        <f>G5</f>
        <v>120</v>
      </c>
      <c r="H41" s="2" t="s">
        <v>147</v>
      </c>
      <c r="I41" s="66">
        <f>D41*G41*0.85</f>
        <v>0</v>
      </c>
      <c r="J41" s="5" t="s">
        <v>4</v>
      </c>
      <c r="K41" s="12"/>
      <c r="L41" s="20"/>
      <c r="M41" s="6"/>
      <c r="N41" s="6"/>
      <c r="O41" s="12"/>
    </row>
    <row r="42" spans="1:15" ht="21" x14ac:dyDescent="0.2">
      <c r="A42" s="115"/>
      <c r="B42" s="21" t="s">
        <v>146</v>
      </c>
      <c r="C42" s="7" t="s">
        <v>145</v>
      </c>
      <c r="D42" s="59">
        <f>$D$6</f>
        <v>0</v>
      </c>
      <c r="E42" s="5" t="s">
        <v>4</v>
      </c>
      <c r="F42" s="2" t="s">
        <v>144</v>
      </c>
      <c r="G42" s="11">
        <v>15499</v>
      </c>
      <c r="H42" s="6" t="s">
        <v>143</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148</v>
      </c>
      <c r="C45" s="3" t="s">
        <v>145</v>
      </c>
      <c r="D45" s="58">
        <f>$D$5</f>
        <v>0</v>
      </c>
      <c r="E45" s="4" t="s">
        <v>4</v>
      </c>
      <c r="F45" s="2" t="s">
        <v>144</v>
      </c>
      <c r="G45" s="18">
        <f>G5</f>
        <v>120</v>
      </c>
      <c r="H45" s="2" t="s">
        <v>147</v>
      </c>
      <c r="I45" s="66">
        <f>D45*G45*0.85</f>
        <v>0</v>
      </c>
      <c r="J45" s="5" t="s">
        <v>4</v>
      </c>
      <c r="K45" s="12"/>
      <c r="L45" s="20"/>
      <c r="M45" s="6"/>
      <c r="N45" s="6"/>
      <c r="O45" s="12"/>
    </row>
    <row r="46" spans="1:15" ht="21" x14ac:dyDescent="0.2">
      <c r="A46" s="115"/>
      <c r="B46" s="21" t="s">
        <v>146</v>
      </c>
      <c r="C46" s="7" t="s">
        <v>145</v>
      </c>
      <c r="D46" s="59">
        <f>$D$6</f>
        <v>0</v>
      </c>
      <c r="E46" s="5" t="s">
        <v>4</v>
      </c>
      <c r="F46" s="2" t="s">
        <v>144</v>
      </c>
      <c r="G46" s="11">
        <v>17594</v>
      </c>
      <c r="H46" s="6" t="s">
        <v>143</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148</v>
      </c>
      <c r="C49" s="3" t="s">
        <v>145</v>
      </c>
      <c r="D49" s="63">
        <f>$D$5</f>
        <v>0</v>
      </c>
      <c r="E49" s="4" t="s">
        <v>4</v>
      </c>
      <c r="F49" s="2" t="s">
        <v>144</v>
      </c>
      <c r="G49" s="18">
        <f>G5</f>
        <v>120</v>
      </c>
      <c r="H49" s="2" t="s">
        <v>147</v>
      </c>
      <c r="I49" s="66">
        <f>D49*G49*0.85</f>
        <v>0</v>
      </c>
      <c r="J49" s="5" t="s">
        <v>4</v>
      </c>
      <c r="K49" s="12"/>
      <c r="L49" s="20"/>
      <c r="M49" s="6"/>
      <c r="N49" s="6"/>
      <c r="O49" s="12"/>
    </row>
    <row r="50" spans="1:15" ht="21" x14ac:dyDescent="0.2">
      <c r="A50" s="115"/>
      <c r="B50" s="21" t="s">
        <v>146</v>
      </c>
      <c r="C50" s="7" t="s">
        <v>145</v>
      </c>
      <c r="D50" s="64">
        <f>$D$6</f>
        <v>0</v>
      </c>
      <c r="E50" s="5" t="s">
        <v>4</v>
      </c>
      <c r="F50" s="2" t="s">
        <v>144</v>
      </c>
      <c r="G50" s="11">
        <v>22431</v>
      </c>
      <c r="H50" s="6" t="s">
        <v>143</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
      <c r="E52" s="46"/>
      <c r="F52" s="2"/>
      <c r="G52" s="11"/>
      <c r="H52" s="6"/>
      <c r="I52" s="69"/>
      <c r="J52" s="46"/>
      <c r="K52" s="6"/>
      <c r="L52" s="6"/>
      <c r="M52" s="6"/>
      <c r="N52" s="6"/>
      <c r="O52" s="6"/>
    </row>
    <row r="53" spans="1:15" ht="27" customHeight="1" thickBot="1" x14ac:dyDescent="0.25">
      <c r="A53" s="47"/>
      <c r="B53" s="48"/>
      <c r="C53" s="6"/>
      <c r="D53" s="6"/>
      <c r="E53" s="46"/>
      <c r="F53" s="2"/>
      <c r="G53" s="11"/>
      <c r="H53" s="6"/>
      <c r="I53" s="117" t="s">
        <v>63</v>
      </c>
      <c r="J53" s="117"/>
      <c r="K53" s="117"/>
      <c r="L53" s="117"/>
      <c r="M53" s="50">
        <f>M6+M10+M14+M18+M22+M26+M30+M34+M38+M42+M46+M50</f>
        <v>0</v>
      </c>
      <c r="N53" s="49" t="s">
        <v>4</v>
      </c>
      <c r="O53" s="6"/>
    </row>
    <row r="54" spans="1:15" ht="26.25" customHeight="1" thickTop="1" x14ac:dyDescent="0.15">
      <c r="A54" s="113" t="s">
        <v>153</v>
      </c>
      <c r="B54" s="113"/>
      <c r="C54" s="113"/>
      <c r="D54" s="113"/>
      <c r="E54" s="113"/>
      <c r="F54" s="113"/>
      <c r="G54" s="113"/>
      <c r="H54" s="113"/>
      <c r="I54" s="113"/>
      <c r="J54" s="113"/>
      <c r="K54" s="113"/>
      <c r="L54" s="113"/>
      <c r="M54" s="113"/>
    </row>
    <row r="55" spans="1:15" x14ac:dyDescent="0.15">
      <c r="J55" s="93"/>
    </row>
    <row r="56" spans="1:15" x14ac:dyDescent="0.15">
      <c r="G56" s="91">
        <f>G6+G10+G14+G18+G22+G26+G30+G34+G38+G42+G46+G50</f>
        <v>206994</v>
      </c>
    </row>
  </sheetData>
  <sheetProtection algorithmName="SHA-512" hashValue="gH/rXduWLD486+2y15C+gk6ihy7I+anWzkX+6jO3cc/l6e69387lchJpIDz+k4mCB9CqHUw/AsAJhw9TrXQMqw==" saltValue="9zWX8jGGrW9UdCUZNH6o7A=="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44:A47"/>
    <mergeCell ref="A24:A27"/>
    <mergeCell ref="A28:A31"/>
    <mergeCell ref="I53:L53"/>
    <mergeCell ref="A32:A35"/>
    <mergeCell ref="A36:A39"/>
    <mergeCell ref="A40:A43"/>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88"/>
      <c r="M1" s="120" t="s">
        <v>30</v>
      </c>
      <c r="N1" s="120"/>
      <c r="O1" s="120"/>
    </row>
    <row r="2" spans="1:15" ht="22.5" customHeight="1" thickBot="1" x14ac:dyDescent="0.2">
      <c r="A2" s="23" t="s">
        <v>156</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148</v>
      </c>
      <c r="C5" s="3" t="s">
        <v>145</v>
      </c>
      <c r="D5" s="58">
        <f>単価表※ここの黄色セルに入力!F27</f>
        <v>0</v>
      </c>
      <c r="E5" s="4" t="s">
        <v>4</v>
      </c>
      <c r="F5" s="2" t="s">
        <v>144</v>
      </c>
      <c r="G5" s="18">
        <v>115</v>
      </c>
      <c r="H5" s="2" t="s">
        <v>147</v>
      </c>
      <c r="I5" s="66">
        <f>D5*G5*0.85</f>
        <v>0</v>
      </c>
      <c r="J5" s="5" t="s">
        <v>4</v>
      </c>
      <c r="K5" s="12"/>
      <c r="L5" s="20"/>
      <c r="M5" s="6"/>
      <c r="N5" s="6"/>
      <c r="O5" s="12"/>
    </row>
    <row r="6" spans="1:15" ht="21" x14ac:dyDescent="0.2">
      <c r="A6" s="115"/>
      <c r="B6" s="21" t="s">
        <v>146</v>
      </c>
      <c r="C6" s="7" t="s">
        <v>145</v>
      </c>
      <c r="D6" s="59">
        <f>単価表※ここの黄色セルに入力!F32</f>
        <v>0</v>
      </c>
      <c r="E6" s="5" t="s">
        <v>4</v>
      </c>
      <c r="F6" s="2" t="s">
        <v>144</v>
      </c>
      <c r="G6" s="11">
        <v>15140</v>
      </c>
      <c r="H6" s="6" t="s">
        <v>143</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148</v>
      </c>
      <c r="C9" s="3" t="s">
        <v>145</v>
      </c>
      <c r="D9" s="63">
        <f>$D$5</f>
        <v>0</v>
      </c>
      <c r="E9" s="4" t="s">
        <v>4</v>
      </c>
      <c r="F9" s="2" t="s">
        <v>144</v>
      </c>
      <c r="G9" s="18">
        <f>G5</f>
        <v>115</v>
      </c>
      <c r="H9" s="2" t="s">
        <v>147</v>
      </c>
      <c r="I9" s="66">
        <f>D9*G9*0.85</f>
        <v>0</v>
      </c>
      <c r="J9" s="5" t="s">
        <v>4</v>
      </c>
      <c r="K9" s="12"/>
      <c r="L9" s="20"/>
      <c r="M9" s="6"/>
      <c r="N9" s="6"/>
      <c r="O9" s="12"/>
    </row>
    <row r="10" spans="1:15" ht="21" x14ac:dyDescent="0.2">
      <c r="A10" s="115"/>
      <c r="B10" s="21" t="s">
        <v>146</v>
      </c>
      <c r="C10" s="7" t="s">
        <v>145</v>
      </c>
      <c r="D10" s="64">
        <f>$D$6</f>
        <v>0</v>
      </c>
      <c r="E10" s="5" t="s">
        <v>4</v>
      </c>
      <c r="F10" s="2" t="s">
        <v>144</v>
      </c>
      <c r="G10" s="11">
        <v>12559</v>
      </c>
      <c r="H10" s="6" t="s">
        <v>143</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148</v>
      </c>
      <c r="C13" s="3" t="s">
        <v>145</v>
      </c>
      <c r="D13" s="63">
        <f>$D$5</f>
        <v>0</v>
      </c>
      <c r="E13" s="4" t="s">
        <v>4</v>
      </c>
      <c r="F13" s="2" t="s">
        <v>144</v>
      </c>
      <c r="G13" s="18">
        <f>G5</f>
        <v>115</v>
      </c>
      <c r="H13" s="2" t="s">
        <v>147</v>
      </c>
      <c r="I13" s="66">
        <f>D13*G13*0.85</f>
        <v>0</v>
      </c>
      <c r="J13" s="5" t="s">
        <v>4</v>
      </c>
      <c r="K13" s="12"/>
      <c r="L13" s="20"/>
      <c r="M13" s="6"/>
      <c r="N13" s="6"/>
      <c r="O13" s="12"/>
    </row>
    <row r="14" spans="1:15" ht="21" x14ac:dyDescent="0.2">
      <c r="A14" s="115"/>
      <c r="B14" s="21" t="s">
        <v>146</v>
      </c>
      <c r="C14" s="7" t="s">
        <v>145</v>
      </c>
      <c r="D14" s="64">
        <f>$D$6</f>
        <v>0</v>
      </c>
      <c r="E14" s="5" t="s">
        <v>4</v>
      </c>
      <c r="F14" s="2" t="s">
        <v>144</v>
      </c>
      <c r="G14" s="11">
        <v>10975</v>
      </c>
      <c r="H14" s="6" t="s">
        <v>143</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148</v>
      </c>
      <c r="C17" s="3" t="s">
        <v>145</v>
      </c>
      <c r="D17" s="63">
        <f>$D$5</f>
        <v>0</v>
      </c>
      <c r="E17" s="4" t="s">
        <v>4</v>
      </c>
      <c r="F17" s="2" t="s">
        <v>144</v>
      </c>
      <c r="G17" s="18">
        <f>G5</f>
        <v>115</v>
      </c>
      <c r="H17" s="2" t="s">
        <v>147</v>
      </c>
      <c r="I17" s="66">
        <f>D17*G17*0.85</f>
        <v>0</v>
      </c>
      <c r="J17" s="5" t="s">
        <v>4</v>
      </c>
      <c r="K17" s="12"/>
      <c r="L17" s="20"/>
      <c r="M17" s="6"/>
      <c r="N17" s="6"/>
      <c r="O17" s="12"/>
    </row>
    <row r="18" spans="1:15" ht="21" x14ac:dyDescent="0.2">
      <c r="A18" s="115"/>
      <c r="B18" s="21" t="s">
        <v>146</v>
      </c>
      <c r="C18" s="7" t="s">
        <v>145</v>
      </c>
      <c r="D18" s="64">
        <f>$D$6</f>
        <v>0</v>
      </c>
      <c r="E18" s="5" t="s">
        <v>4</v>
      </c>
      <c r="F18" s="2" t="s">
        <v>144</v>
      </c>
      <c r="G18" s="11">
        <v>12414</v>
      </c>
      <c r="H18" s="6" t="s">
        <v>143</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148</v>
      </c>
      <c r="C21" s="3" t="s">
        <v>145</v>
      </c>
      <c r="D21" s="63">
        <f>$D$5</f>
        <v>0</v>
      </c>
      <c r="E21" s="4" t="s">
        <v>4</v>
      </c>
      <c r="F21" s="2" t="s">
        <v>144</v>
      </c>
      <c r="G21" s="18">
        <f>G5</f>
        <v>115</v>
      </c>
      <c r="H21" s="2" t="s">
        <v>147</v>
      </c>
      <c r="I21" s="66">
        <f>D21*G21*0.85</f>
        <v>0</v>
      </c>
      <c r="J21" s="5" t="s">
        <v>4</v>
      </c>
      <c r="K21" s="12"/>
      <c r="L21" s="20"/>
      <c r="M21" s="6"/>
      <c r="N21" s="6"/>
      <c r="O21" s="12"/>
    </row>
    <row r="22" spans="1:15" ht="21" x14ac:dyDescent="0.2">
      <c r="A22" s="115"/>
      <c r="B22" s="21" t="s">
        <v>149</v>
      </c>
      <c r="C22" s="7" t="s">
        <v>145</v>
      </c>
      <c r="D22" s="59">
        <f>単価表※ここの黄色セルに入力!F36</f>
        <v>0</v>
      </c>
      <c r="E22" s="5" t="s">
        <v>4</v>
      </c>
      <c r="F22" s="2" t="s">
        <v>144</v>
      </c>
      <c r="G22" s="11">
        <v>16460</v>
      </c>
      <c r="H22" s="6" t="s">
        <v>143</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148</v>
      </c>
      <c r="C25" s="3" t="s">
        <v>145</v>
      </c>
      <c r="D25" s="63">
        <f>$D$5</f>
        <v>0</v>
      </c>
      <c r="E25" s="4" t="s">
        <v>4</v>
      </c>
      <c r="F25" s="2" t="s">
        <v>144</v>
      </c>
      <c r="G25" s="18">
        <f>G5</f>
        <v>115</v>
      </c>
      <c r="H25" s="2" t="s">
        <v>147</v>
      </c>
      <c r="I25" s="66">
        <f>D25*G25*0.85</f>
        <v>0</v>
      </c>
      <c r="J25" s="5" t="s">
        <v>4</v>
      </c>
      <c r="K25" s="12"/>
      <c r="L25" s="20"/>
      <c r="M25" s="6"/>
      <c r="N25" s="6"/>
      <c r="O25" s="12"/>
    </row>
    <row r="26" spans="1:15" ht="21" x14ac:dyDescent="0.2">
      <c r="A26" s="115"/>
      <c r="B26" s="21" t="s">
        <v>149</v>
      </c>
      <c r="C26" s="7" t="s">
        <v>145</v>
      </c>
      <c r="D26" s="64">
        <f>$D$22</f>
        <v>0</v>
      </c>
      <c r="E26" s="5" t="s">
        <v>4</v>
      </c>
      <c r="F26" s="2" t="s">
        <v>144</v>
      </c>
      <c r="G26" s="11">
        <v>19184</v>
      </c>
      <c r="H26" s="6" t="s">
        <v>143</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148</v>
      </c>
      <c r="C29" s="3" t="s">
        <v>145</v>
      </c>
      <c r="D29" s="63">
        <f>$D$5</f>
        <v>0</v>
      </c>
      <c r="E29" s="4" t="s">
        <v>4</v>
      </c>
      <c r="F29" s="2" t="s">
        <v>144</v>
      </c>
      <c r="G29" s="18">
        <f>G5</f>
        <v>115</v>
      </c>
      <c r="H29" s="2" t="s">
        <v>147</v>
      </c>
      <c r="I29" s="66">
        <f>D29*G29*0.85</f>
        <v>0</v>
      </c>
      <c r="J29" s="5" t="s">
        <v>4</v>
      </c>
      <c r="K29" s="12"/>
      <c r="L29" s="20"/>
      <c r="M29" s="6"/>
      <c r="N29" s="6"/>
      <c r="O29" s="12"/>
    </row>
    <row r="30" spans="1:15" ht="21" x14ac:dyDescent="0.2">
      <c r="A30" s="115"/>
      <c r="B30" s="21" t="s">
        <v>149</v>
      </c>
      <c r="C30" s="7" t="s">
        <v>145</v>
      </c>
      <c r="D30" s="64">
        <f>$D$22</f>
        <v>0</v>
      </c>
      <c r="E30" s="5" t="s">
        <v>4</v>
      </c>
      <c r="F30" s="2" t="s">
        <v>144</v>
      </c>
      <c r="G30" s="11">
        <v>17828</v>
      </c>
      <c r="H30" s="6" t="s">
        <v>143</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148</v>
      </c>
      <c r="C33" s="3" t="s">
        <v>145</v>
      </c>
      <c r="D33" s="58">
        <f>$D$5</f>
        <v>0</v>
      </c>
      <c r="E33" s="4" t="s">
        <v>4</v>
      </c>
      <c r="F33" s="2" t="s">
        <v>144</v>
      </c>
      <c r="G33" s="18">
        <f>G5</f>
        <v>115</v>
      </c>
      <c r="H33" s="2" t="s">
        <v>147</v>
      </c>
      <c r="I33" s="66">
        <f>D33*G33*0.85</f>
        <v>0</v>
      </c>
      <c r="J33" s="5" t="s">
        <v>4</v>
      </c>
      <c r="K33" s="12"/>
      <c r="L33" s="20"/>
      <c r="M33" s="6"/>
      <c r="N33" s="6"/>
      <c r="O33" s="12"/>
    </row>
    <row r="34" spans="1:15" ht="21" x14ac:dyDescent="0.2">
      <c r="A34" s="115"/>
      <c r="B34" s="21" t="s">
        <v>146</v>
      </c>
      <c r="C34" s="7" t="s">
        <v>145</v>
      </c>
      <c r="D34" s="59">
        <f>$D$6</f>
        <v>0</v>
      </c>
      <c r="E34" s="5" t="s">
        <v>4</v>
      </c>
      <c r="F34" s="2" t="s">
        <v>144</v>
      </c>
      <c r="G34" s="11">
        <v>7026</v>
      </c>
      <c r="H34" s="6" t="s">
        <v>143</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148</v>
      </c>
      <c r="C37" s="3" t="s">
        <v>145</v>
      </c>
      <c r="D37" s="58">
        <f>$D$5</f>
        <v>0</v>
      </c>
      <c r="E37" s="4" t="s">
        <v>4</v>
      </c>
      <c r="F37" s="2" t="s">
        <v>144</v>
      </c>
      <c r="G37" s="18">
        <f>G5</f>
        <v>115</v>
      </c>
      <c r="H37" s="2" t="s">
        <v>147</v>
      </c>
      <c r="I37" s="66">
        <f>D37*G37*0.85</f>
        <v>0</v>
      </c>
      <c r="J37" s="5" t="s">
        <v>4</v>
      </c>
      <c r="K37" s="12"/>
      <c r="L37" s="20"/>
      <c r="M37" s="6"/>
      <c r="N37" s="6"/>
      <c r="O37" s="12"/>
    </row>
    <row r="38" spans="1:15" ht="21" x14ac:dyDescent="0.2">
      <c r="A38" s="115"/>
      <c r="B38" s="21" t="s">
        <v>146</v>
      </c>
      <c r="C38" s="7" t="s">
        <v>145</v>
      </c>
      <c r="D38" s="59">
        <f>$D$6</f>
        <v>0</v>
      </c>
      <c r="E38" s="5" t="s">
        <v>4</v>
      </c>
      <c r="F38" s="2" t="s">
        <v>144</v>
      </c>
      <c r="G38" s="11">
        <v>12803</v>
      </c>
      <c r="H38" s="6" t="s">
        <v>143</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148</v>
      </c>
      <c r="C41" s="3" t="s">
        <v>145</v>
      </c>
      <c r="D41" s="58">
        <f>$D$5</f>
        <v>0</v>
      </c>
      <c r="E41" s="4" t="s">
        <v>4</v>
      </c>
      <c r="F41" s="2" t="s">
        <v>144</v>
      </c>
      <c r="G41" s="18">
        <f>G5</f>
        <v>115</v>
      </c>
      <c r="H41" s="2" t="s">
        <v>147</v>
      </c>
      <c r="I41" s="66">
        <f>D41*G41*0.85</f>
        <v>0</v>
      </c>
      <c r="J41" s="5" t="s">
        <v>4</v>
      </c>
      <c r="K41" s="12"/>
      <c r="L41" s="20"/>
      <c r="M41" s="6"/>
      <c r="N41" s="6"/>
      <c r="O41" s="12"/>
    </row>
    <row r="42" spans="1:15" ht="21" x14ac:dyDescent="0.2">
      <c r="A42" s="115"/>
      <c r="B42" s="21" t="s">
        <v>146</v>
      </c>
      <c r="C42" s="7" t="s">
        <v>145</v>
      </c>
      <c r="D42" s="59">
        <f>$D$6</f>
        <v>0</v>
      </c>
      <c r="E42" s="5" t="s">
        <v>4</v>
      </c>
      <c r="F42" s="2" t="s">
        <v>144</v>
      </c>
      <c r="G42" s="11">
        <v>13527</v>
      </c>
      <c r="H42" s="6" t="s">
        <v>143</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148</v>
      </c>
      <c r="C45" s="3" t="s">
        <v>145</v>
      </c>
      <c r="D45" s="58">
        <f>$D$5</f>
        <v>0</v>
      </c>
      <c r="E45" s="4" t="s">
        <v>4</v>
      </c>
      <c r="F45" s="2" t="s">
        <v>144</v>
      </c>
      <c r="G45" s="18">
        <f>G5</f>
        <v>115</v>
      </c>
      <c r="H45" s="2" t="s">
        <v>147</v>
      </c>
      <c r="I45" s="66">
        <f>D45*G45*0.85</f>
        <v>0</v>
      </c>
      <c r="J45" s="5" t="s">
        <v>4</v>
      </c>
      <c r="K45" s="12"/>
      <c r="L45" s="20"/>
      <c r="M45" s="6"/>
      <c r="N45" s="6"/>
      <c r="O45" s="12"/>
    </row>
    <row r="46" spans="1:15" ht="21" x14ac:dyDescent="0.2">
      <c r="A46" s="115"/>
      <c r="B46" s="21" t="s">
        <v>146</v>
      </c>
      <c r="C46" s="7" t="s">
        <v>145</v>
      </c>
      <c r="D46" s="59">
        <f>$D$6</f>
        <v>0</v>
      </c>
      <c r="E46" s="5" t="s">
        <v>4</v>
      </c>
      <c r="F46" s="2" t="s">
        <v>144</v>
      </c>
      <c r="G46" s="11">
        <v>12098</v>
      </c>
      <c r="H46" s="6" t="s">
        <v>143</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148</v>
      </c>
      <c r="C49" s="3" t="s">
        <v>145</v>
      </c>
      <c r="D49" s="63">
        <f>$D$5</f>
        <v>0</v>
      </c>
      <c r="E49" s="4" t="s">
        <v>4</v>
      </c>
      <c r="F49" s="2" t="s">
        <v>144</v>
      </c>
      <c r="G49" s="18">
        <f>G5</f>
        <v>115</v>
      </c>
      <c r="H49" s="2" t="s">
        <v>147</v>
      </c>
      <c r="I49" s="66">
        <f>D49*G49*0.85</f>
        <v>0</v>
      </c>
      <c r="J49" s="5" t="s">
        <v>4</v>
      </c>
      <c r="K49" s="12"/>
      <c r="L49" s="20"/>
      <c r="M49" s="6"/>
      <c r="N49" s="6"/>
      <c r="O49" s="12"/>
    </row>
    <row r="50" spans="1:15" ht="21" x14ac:dyDescent="0.2">
      <c r="A50" s="115"/>
      <c r="B50" s="21" t="s">
        <v>146</v>
      </c>
      <c r="C50" s="7" t="s">
        <v>145</v>
      </c>
      <c r="D50" s="64">
        <f>$D$6</f>
        <v>0</v>
      </c>
      <c r="E50" s="5" t="s">
        <v>4</v>
      </c>
      <c r="F50" s="2" t="s">
        <v>144</v>
      </c>
      <c r="G50" s="11">
        <v>17378</v>
      </c>
      <c r="H50" s="6" t="s">
        <v>143</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155</v>
      </c>
      <c r="B54" s="113"/>
      <c r="C54" s="113"/>
      <c r="D54" s="113"/>
      <c r="E54" s="113"/>
      <c r="F54" s="113"/>
      <c r="G54" s="113"/>
      <c r="H54" s="113"/>
      <c r="I54" s="113"/>
      <c r="J54" s="113"/>
      <c r="K54" s="113"/>
      <c r="L54" s="113"/>
      <c r="M54" s="113"/>
    </row>
    <row r="56" spans="1:15" x14ac:dyDescent="0.15">
      <c r="G56" s="91">
        <f>G6+G10+G14+G18+G22+G26+G30+G34+G38+G42+G46+G50</f>
        <v>167392</v>
      </c>
    </row>
  </sheetData>
  <sheetProtection algorithmName="SHA-512" hashValue="uqKA7lOtvd21fyW5LDtjefKVaVfq3mIuHrgUtexJxrgxkUWUuKYmb5O1yqME+v62r80yqbt7wMuBqusamVY2mw==" saltValue="so8kImWMltFsxQcIrLPRzg=="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C17"/>
  <sheetViews>
    <sheetView workbookViewId="0"/>
  </sheetViews>
  <sheetFormatPr defaultRowHeight="13.5" x14ac:dyDescent="0.15"/>
  <cols>
    <col min="1" max="1" width="5.625" style="73" customWidth="1"/>
    <col min="2" max="2" width="17" style="73" customWidth="1"/>
    <col min="3" max="3" width="19.25" customWidth="1"/>
  </cols>
  <sheetData>
    <row r="1" spans="1:3" ht="23.25" customHeight="1" thickBot="1" x14ac:dyDescent="0.2">
      <c r="A1" s="82"/>
      <c r="B1" s="82" t="s">
        <v>94</v>
      </c>
      <c r="C1" s="82" t="s">
        <v>95</v>
      </c>
    </row>
    <row r="2" spans="1:3" ht="22.5" customHeight="1" thickTop="1" x14ac:dyDescent="0.15">
      <c r="A2" s="80">
        <v>1</v>
      </c>
      <c r="B2" s="80" t="s">
        <v>141</v>
      </c>
      <c r="C2" s="81">
        <f>'別紙（中央中）'!M53</f>
        <v>0</v>
      </c>
    </row>
    <row r="3" spans="1:3" ht="22.5" customHeight="1" x14ac:dyDescent="0.15">
      <c r="A3" s="74">
        <v>2</v>
      </c>
      <c r="B3" s="74" t="s">
        <v>140</v>
      </c>
      <c r="C3" s="76">
        <f>'別紙（東中） '!M53</f>
        <v>0</v>
      </c>
    </row>
    <row r="4" spans="1:3" ht="22.5" customHeight="1" x14ac:dyDescent="0.15">
      <c r="A4" s="74">
        <v>3</v>
      </c>
      <c r="B4" s="74" t="s">
        <v>139</v>
      </c>
      <c r="C4" s="76">
        <f>'別紙（西中）'!M53</f>
        <v>0</v>
      </c>
    </row>
    <row r="5" spans="1:3" ht="22.5" customHeight="1" x14ac:dyDescent="0.15">
      <c r="A5" s="74">
        <v>4</v>
      </c>
      <c r="B5" s="74" t="s">
        <v>138</v>
      </c>
      <c r="C5" s="76">
        <f>'別紙（南中）'!M53</f>
        <v>0</v>
      </c>
    </row>
    <row r="6" spans="1:3" ht="22.5" customHeight="1" x14ac:dyDescent="0.15">
      <c r="A6" s="74">
        <v>5</v>
      </c>
      <c r="B6" s="74" t="s">
        <v>137</v>
      </c>
      <c r="C6" s="76">
        <f>'別紙（北中）'!M53</f>
        <v>0</v>
      </c>
    </row>
    <row r="7" spans="1:3" ht="22.5" customHeight="1" x14ac:dyDescent="0.15">
      <c r="A7" s="74">
        <v>6</v>
      </c>
      <c r="B7" s="74" t="s">
        <v>136</v>
      </c>
      <c r="C7" s="76">
        <f>'別紙（富士中）'!M53</f>
        <v>0</v>
      </c>
    </row>
    <row r="8" spans="1:3" ht="22.5" customHeight="1" x14ac:dyDescent="0.15">
      <c r="A8" s="74">
        <v>7</v>
      </c>
      <c r="B8" s="74" t="s">
        <v>135</v>
      </c>
      <c r="C8" s="76">
        <f>'別紙（北陽中）'!M53</f>
        <v>0</v>
      </c>
    </row>
    <row r="9" spans="1:3" ht="22.5" customHeight="1" x14ac:dyDescent="0.15">
      <c r="A9" s="74">
        <v>8</v>
      </c>
      <c r="B9" s="74" t="s">
        <v>134</v>
      </c>
      <c r="C9" s="76">
        <f>'別紙（栄進中）'!M53</f>
        <v>0</v>
      </c>
    </row>
    <row r="10" spans="1:3" ht="22.5" customHeight="1" x14ac:dyDescent="0.15">
      <c r="A10" s="74">
        <v>9</v>
      </c>
      <c r="B10" s="74" t="s">
        <v>133</v>
      </c>
      <c r="C10" s="76">
        <f>'別紙（光陽中）'!M53</f>
        <v>0</v>
      </c>
    </row>
    <row r="11" spans="1:3" ht="22.5" customHeight="1" x14ac:dyDescent="0.15">
      <c r="A11" s="74">
        <v>10</v>
      </c>
      <c r="B11" s="74" t="s">
        <v>132</v>
      </c>
      <c r="C11" s="76">
        <f>'別紙（平方中）'!M53</f>
        <v>0</v>
      </c>
    </row>
    <row r="12" spans="1:3" ht="22.5" customHeight="1" x14ac:dyDescent="0.15">
      <c r="A12" s="74">
        <v>11</v>
      </c>
      <c r="B12" s="74" t="s">
        <v>131</v>
      </c>
      <c r="C12" s="76">
        <f>'別紙（武蔵野中）'!M53</f>
        <v>0</v>
      </c>
    </row>
    <row r="13" spans="1:3" ht="22.5" customHeight="1" x14ac:dyDescent="0.15">
      <c r="A13" s="74">
        <v>12</v>
      </c>
      <c r="B13" s="74" t="s">
        <v>130</v>
      </c>
      <c r="C13" s="76">
        <f>'別紙（大袋中）'!M53</f>
        <v>0</v>
      </c>
    </row>
    <row r="14" spans="1:3" ht="22.5" customHeight="1" x14ac:dyDescent="0.15">
      <c r="A14" s="74">
        <v>13</v>
      </c>
      <c r="B14" s="74" t="s">
        <v>129</v>
      </c>
      <c r="C14" s="76">
        <f>'別紙（新栄中）'!M53</f>
        <v>0</v>
      </c>
    </row>
    <row r="15" spans="1:3" ht="22.5" customHeight="1" x14ac:dyDescent="0.15">
      <c r="A15" s="74">
        <v>14</v>
      </c>
      <c r="B15" s="74" t="s">
        <v>128</v>
      </c>
      <c r="C15" s="76">
        <f>'別紙（大相模中）'!M53</f>
        <v>0</v>
      </c>
    </row>
    <row r="16" spans="1:3" ht="22.5" customHeight="1" thickBot="1" x14ac:dyDescent="0.2">
      <c r="A16" s="74">
        <v>15</v>
      </c>
      <c r="B16" s="74" t="s">
        <v>127</v>
      </c>
      <c r="C16" s="76">
        <f>'別紙（千間台中）'!M53</f>
        <v>0</v>
      </c>
    </row>
    <row r="17" spans="1:3" ht="26.25" customHeight="1" thickTop="1" x14ac:dyDescent="0.15">
      <c r="A17" s="110" t="s">
        <v>96</v>
      </c>
      <c r="B17" s="111"/>
      <c r="C17" s="79">
        <f>SUM(C2:C16)</f>
        <v>0</v>
      </c>
    </row>
  </sheetData>
  <sheetProtection algorithmName="SHA-512" hashValue="P66Fshitmgm12sdaB2WjwQ723vhLTqcW0NP8vNDVTwosCYMvFectnPTUC6c9/Ygbgh6y7pLEAIczAqucf9UChg==" saltValue="kiJ2W7PytXJOW3KIJFr+5A==" spinCount="100000" sheet="1" objects="1" scenarios="1" selectLockedCells="1"/>
  <mergeCells count="1">
    <mergeCell ref="A17:B17"/>
  </mergeCells>
  <phoneticPr fontId="9"/>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88"/>
      <c r="M1" s="120" t="s">
        <v>30</v>
      </c>
      <c r="N1" s="120"/>
      <c r="O1" s="120"/>
    </row>
    <row r="2" spans="1:15" ht="22.5" customHeight="1" thickBot="1" x14ac:dyDescent="0.2">
      <c r="A2" s="23" t="s">
        <v>158</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148</v>
      </c>
      <c r="C5" s="3" t="s">
        <v>145</v>
      </c>
      <c r="D5" s="58">
        <f>単価表※ここの黄色セルに入力!F27</f>
        <v>0</v>
      </c>
      <c r="E5" s="4" t="s">
        <v>4</v>
      </c>
      <c r="F5" s="2" t="s">
        <v>144</v>
      </c>
      <c r="G5" s="18">
        <v>64</v>
      </c>
      <c r="H5" s="2" t="s">
        <v>147</v>
      </c>
      <c r="I5" s="66">
        <f>D5*G5*0.85</f>
        <v>0</v>
      </c>
      <c r="J5" s="5" t="s">
        <v>4</v>
      </c>
      <c r="K5" s="12"/>
      <c r="L5" s="20"/>
      <c r="M5" s="6"/>
      <c r="N5" s="6"/>
      <c r="O5" s="12"/>
    </row>
    <row r="6" spans="1:15" ht="21" x14ac:dyDescent="0.2">
      <c r="A6" s="115"/>
      <c r="B6" s="21" t="s">
        <v>146</v>
      </c>
      <c r="C6" s="7" t="s">
        <v>145</v>
      </c>
      <c r="D6" s="59">
        <f>単価表※ここの黄色セルに入力!F32</f>
        <v>0</v>
      </c>
      <c r="E6" s="5" t="s">
        <v>4</v>
      </c>
      <c r="F6" s="2" t="s">
        <v>144</v>
      </c>
      <c r="G6" s="11">
        <v>12776</v>
      </c>
      <c r="H6" s="6" t="s">
        <v>143</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148</v>
      </c>
      <c r="C9" s="3" t="s">
        <v>145</v>
      </c>
      <c r="D9" s="63">
        <f>$D$5</f>
        <v>0</v>
      </c>
      <c r="E9" s="4" t="s">
        <v>4</v>
      </c>
      <c r="F9" s="2" t="s">
        <v>144</v>
      </c>
      <c r="G9" s="18">
        <f>G5</f>
        <v>64</v>
      </c>
      <c r="H9" s="2" t="s">
        <v>147</v>
      </c>
      <c r="I9" s="66">
        <f>D9*G9*0.85</f>
        <v>0</v>
      </c>
      <c r="J9" s="5" t="s">
        <v>4</v>
      </c>
      <c r="K9" s="12"/>
      <c r="L9" s="20"/>
      <c r="M9" s="6"/>
      <c r="N9" s="6"/>
      <c r="O9" s="12"/>
    </row>
    <row r="10" spans="1:15" ht="21" x14ac:dyDescent="0.2">
      <c r="A10" s="115"/>
      <c r="B10" s="21" t="s">
        <v>146</v>
      </c>
      <c r="C10" s="7" t="s">
        <v>145</v>
      </c>
      <c r="D10" s="64">
        <f>$D$6</f>
        <v>0</v>
      </c>
      <c r="E10" s="5" t="s">
        <v>4</v>
      </c>
      <c r="F10" s="2" t="s">
        <v>144</v>
      </c>
      <c r="G10" s="11">
        <v>12056</v>
      </c>
      <c r="H10" s="6" t="s">
        <v>143</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148</v>
      </c>
      <c r="C13" s="3" t="s">
        <v>145</v>
      </c>
      <c r="D13" s="63">
        <f>$D$5</f>
        <v>0</v>
      </c>
      <c r="E13" s="4" t="s">
        <v>4</v>
      </c>
      <c r="F13" s="2" t="s">
        <v>144</v>
      </c>
      <c r="G13" s="18">
        <f>G5</f>
        <v>64</v>
      </c>
      <c r="H13" s="2" t="s">
        <v>147</v>
      </c>
      <c r="I13" s="66">
        <f>D13*G13*0.85</f>
        <v>0</v>
      </c>
      <c r="J13" s="5" t="s">
        <v>4</v>
      </c>
      <c r="K13" s="12"/>
      <c r="L13" s="20"/>
      <c r="M13" s="6"/>
      <c r="N13" s="6"/>
      <c r="O13" s="12"/>
    </row>
    <row r="14" spans="1:15" ht="21" x14ac:dyDescent="0.2">
      <c r="A14" s="115"/>
      <c r="B14" s="21" t="s">
        <v>146</v>
      </c>
      <c r="C14" s="7" t="s">
        <v>145</v>
      </c>
      <c r="D14" s="64">
        <f>$D$6</f>
        <v>0</v>
      </c>
      <c r="E14" s="5" t="s">
        <v>4</v>
      </c>
      <c r="F14" s="2" t="s">
        <v>144</v>
      </c>
      <c r="G14" s="11">
        <v>11866</v>
      </c>
      <c r="H14" s="6" t="s">
        <v>143</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148</v>
      </c>
      <c r="C17" s="3" t="s">
        <v>145</v>
      </c>
      <c r="D17" s="63">
        <f>$D$5</f>
        <v>0</v>
      </c>
      <c r="E17" s="4" t="s">
        <v>4</v>
      </c>
      <c r="F17" s="2" t="s">
        <v>144</v>
      </c>
      <c r="G17" s="18">
        <f>G5</f>
        <v>64</v>
      </c>
      <c r="H17" s="2" t="s">
        <v>147</v>
      </c>
      <c r="I17" s="66">
        <f>D17*G17*0.85</f>
        <v>0</v>
      </c>
      <c r="J17" s="5" t="s">
        <v>4</v>
      </c>
      <c r="K17" s="12"/>
      <c r="L17" s="20"/>
      <c r="M17" s="6"/>
      <c r="N17" s="6"/>
      <c r="O17" s="12"/>
    </row>
    <row r="18" spans="1:15" ht="21" x14ac:dyDescent="0.2">
      <c r="A18" s="115"/>
      <c r="B18" s="21" t="s">
        <v>146</v>
      </c>
      <c r="C18" s="7" t="s">
        <v>145</v>
      </c>
      <c r="D18" s="64">
        <f>$D$6</f>
        <v>0</v>
      </c>
      <c r="E18" s="5" t="s">
        <v>4</v>
      </c>
      <c r="F18" s="2" t="s">
        <v>144</v>
      </c>
      <c r="G18" s="11">
        <v>13623</v>
      </c>
      <c r="H18" s="6" t="s">
        <v>143</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148</v>
      </c>
      <c r="C21" s="3" t="s">
        <v>145</v>
      </c>
      <c r="D21" s="63">
        <f>$D$5</f>
        <v>0</v>
      </c>
      <c r="E21" s="4" t="s">
        <v>4</v>
      </c>
      <c r="F21" s="2" t="s">
        <v>144</v>
      </c>
      <c r="G21" s="18">
        <f>G5</f>
        <v>64</v>
      </c>
      <c r="H21" s="2" t="s">
        <v>147</v>
      </c>
      <c r="I21" s="66">
        <f>D21*G21*0.85</f>
        <v>0</v>
      </c>
      <c r="J21" s="5" t="s">
        <v>4</v>
      </c>
      <c r="K21" s="12"/>
      <c r="L21" s="20"/>
      <c r="M21" s="6"/>
      <c r="N21" s="6"/>
      <c r="O21" s="12"/>
    </row>
    <row r="22" spans="1:15" ht="21" x14ac:dyDescent="0.2">
      <c r="A22" s="115"/>
      <c r="B22" s="21" t="s">
        <v>149</v>
      </c>
      <c r="C22" s="7" t="s">
        <v>145</v>
      </c>
      <c r="D22" s="59">
        <f>単価表※ここの黄色セルに入力!F36</f>
        <v>0</v>
      </c>
      <c r="E22" s="5" t="s">
        <v>4</v>
      </c>
      <c r="F22" s="2" t="s">
        <v>144</v>
      </c>
      <c r="G22" s="11">
        <v>16299</v>
      </c>
      <c r="H22" s="6" t="s">
        <v>143</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148</v>
      </c>
      <c r="C25" s="3" t="s">
        <v>145</v>
      </c>
      <c r="D25" s="63">
        <f>$D$5</f>
        <v>0</v>
      </c>
      <c r="E25" s="4" t="s">
        <v>4</v>
      </c>
      <c r="F25" s="2" t="s">
        <v>144</v>
      </c>
      <c r="G25" s="18">
        <f>G5</f>
        <v>64</v>
      </c>
      <c r="H25" s="2" t="s">
        <v>147</v>
      </c>
      <c r="I25" s="66">
        <f>D25*G25*0.85</f>
        <v>0</v>
      </c>
      <c r="J25" s="5" t="s">
        <v>4</v>
      </c>
      <c r="K25" s="12"/>
      <c r="L25" s="20"/>
      <c r="M25" s="6"/>
      <c r="N25" s="6"/>
      <c r="O25" s="12"/>
    </row>
    <row r="26" spans="1:15" ht="21" x14ac:dyDescent="0.2">
      <c r="A26" s="115"/>
      <c r="B26" s="21" t="s">
        <v>149</v>
      </c>
      <c r="C26" s="7" t="s">
        <v>145</v>
      </c>
      <c r="D26" s="64">
        <f>$D$22</f>
        <v>0</v>
      </c>
      <c r="E26" s="5" t="s">
        <v>4</v>
      </c>
      <c r="F26" s="2" t="s">
        <v>144</v>
      </c>
      <c r="G26" s="11">
        <v>14594</v>
      </c>
      <c r="H26" s="6" t="s">
        <v>143</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148</v>
      </c>
      <c r="C29" s="3" t="s">
        <v>145</v>
      </c>
      <c r="D29" s="63">
        <f>$D$5</f>
        <v>0</v>
      </c>
      <c r="E29" s="4" t="s">
        <v>4</v>
      </c>
      <c r="F29" s="2" t="s">
        <v>144</v>
      </c>
      <c r="G29" s="18">
        <f>G5</f>
        <v>64</v>
      </c>
      <c r="H29" s="2" t="s">
        <v>147</v>
      </c>
      <c r="I29" s="66">
        <f>D29*G29*0.85</f>
        <v>0</v>
      </c>
      <c r="J29" s="5" t="s">
        <v>4</v>
      </c>
      <c r="K29" s="12"/>
      <c r="L29" s="20"/>
      <c r="M29" s="6"/>
      <c r="N29" s="6"/>
      <c r="O29" s="12"/>
    </row>
    <row r="30" spans="1:15" ht="21" x14ac:dyDescent="0.2">
      <c r="A30" s="115"/>
      <c r="B30" s="21" t="s">
        <v>149</v>
      </c>
      <c r="C30" s="7" t="s">
        <v>145</v>
      </c>
      <c r="D30" s="64">
        <f>$D$22</f>
        <v>0</v>
      </c>
      <c r="E30" s="5" t="s">
        <v>4</v>
      </c>
      <c r="F30" s="2" t="s">
        <v>144</v>
      </c>
      <c r="G30" s="11">
        <v>13334</v>
      </c>
      <c r="H30" s="6" t="s">
        <v>143</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148</v>
      </c>
      <c r="C33" s="3" t="s">
        <v>145</v>
      </c>
      <c r="D33" s="58">
        <f>$D$5</f>
        <v>0</v>
      </c>
      <c r="E33" s="4" t="s">
        <v>4</v>
      </c>
      <c r="F33" s="2" t="s">
        <v>144</v>
      </c>
      <c r="G33" s="18">
        <f>G5</f>
        <v>64</v>
      </c>
      <c r="H33" s="2" t="s">
        <v>147</v>
      </c>
      <c r="I33" s="66">
        <f>D33*G33*0.85</f>
        <v>0</v>
      </c>
      <c r="J33" s="5" t="s">
        <v>4</v>
      </c>
      <c r="K33" s="12"/>
      <c r="L33" s="20"/>
      <c r="M33" s="6"/>
      <c r="N33" s="6"/>
      <c r="O33" s="12"/>
    </row>
    <row r="34" spans="1:15" ht="21" x14ac:dyDescent="0.2">
      <c r="A34" s="115"/>
      <c r="B34" s="21" t="s">
        <v>146</v>
      </c>
      <c r="C34" s="7" t="s">
        <v>145</v>
      </c>
      <c r="D34" s="59">
        <f>$D$6</f>
        <v>0</v>
      </c>
      <c r="E34" s="5" t="s">
        <v>4</v>
      </c>
      <c r="F34" s="2" t="s">
        <v>144</v>
      </c>
      <c r="G34" s="11">
        <v>3024</v>
      </c>
      <c r="H34" s="6" t="s">
        <v>143</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148</v>
      </c>
      <c r="C37" s="3" t="s">
        <v>145</v>
      </c>
      <c r="D37" s="58">
        <f>$D$5</f>
        <v>0</v>
      </c>
      <c r="E37" s="4" t="s">
        <v>4</v>
      </c>
      <c r="F37" s="2" t="s">
        <v>144</v>
      </c>
      <c r="G37" s="18">
        <f>G5</f>
        <v>64</v>
      </c>
      <c r="H37" s="2" t="s">
        <v>147</v>
      </c>
      <c r="I37" s="66">
        <f>D37*G37*0.85</f>
        <v>0</v>
      </c>
      <c r="J37" s="5" t="s">
        <v>4</v>
      </c>
      <c r="K37" s="12"/>
      <c r="L37" s="20"/>
      <c r="M37" s="6"/>
      <c r="N37" s="6"/>
      <c r="O37" s="12"/>
    </row>
    <row r="38" spans="1:15" ht="21" x14ac:dyDescent="0.2">
      <c r="A38" s="115"/>
      <c r="B38" s="21" t="s">
        <v>146</v>
      </c>
      <c r="C38" s="7" t="s">
        <v>145</v>
      </c>
      <c r="D38" s="59">
        <f>$D$6</f>
        <v>0</v>
      </c>
      <c r="E38" s="5" t="s">
        <v>4</v>
      </c>
      <c r="F38" s="2" t="s">
        <v>144</v>
      </c>
      <c r="G38" s="11">
        <v>12391</v>
      </c>
      <c r="H38" s="6" t="s">
        <v>143</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148</v>
      </c>
      <c r="C41" s="3" t="s">
        <v>145</v>
      </c>
      <c r="D41" s="58">
        <f>$D$5</f>
        <v>0</v>
      </c>
      <c r="E41" s="4" t="s">
        <v>4</v>
      </c>
      <c r="F41" s="2" t="s">
        <v>144</v>
      </c>
      <c r="G41" s="18">
        <f>G5</f>
        <v>64</v>
      </c>
      <c r="H41" s="2" t="s">
        <v>147</v>
      </c>
      <c r="I41" s="66">
        <f>D41*G41*0.85</f>
        <v>0</v>
      </c>
      <c r="J41" s="5" t="s">
        <v>4</v>
      </c>
      <c r="K41" s="12"/>
      <c r="L41" s="20"/>
      <c r="M41" s="6"/>
      <c r="N41" s="6"/>
      <c r="O41" s="12"/>
    </row>
    <row r="42" spans="1:15" ht="21" x14ac:dyDescent="0.2">
      <c r="A42" s="115"/>
      <c r="B42" s="21" t="s">
        <v>146</v>
      </c>
      <c r="C42" s="7" t="s">
        <v>145</v>
      </c>
      <c r="D42" s="59">
        <f>$D$6</f>
        <v>0</v>
      </c>
      <c r="E42" s="5" t="s">
        <v>4</v>
      </c>
      <c r="F42" s="2" t="s">
        <v>144</v>
      </c>
      <c r="G42" s="11">
        <v>12008</v>
      </c>
      <c r="H42" s="6" t="s">
        <v>143</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148</v>
      </c>
      <c r="C45" s="3" t="s">
        <v>145</v>
      </c>
      <c r="D45" s="58">
        <f>$D$5</f>
        <v>0</v>
      </c>
      <c r="E45" s="4" t="s">
        <v>4</v>
      </c>
      <c r="F45" s="2" t="s">
        <v>144</v>
      </c>
      <c r="G45" s="18">
        <f>G5</f>
        <v>64</v>
      </c>
      <c r="H45" s="2" t="s">
        <v>147</v>
      </c>
      <c r="I45" s="66">
        <f>D45*G45*0.85</f>
        <v>0</v>
      </c>
      <c r="J45" s="5" t="s">
        <v>4</v>
      </c>
      <c r="K45" s="12"/>
      <c r="L45" s="20"/>
      <c r="M45" s="6"/>
      <c r="N45" s="6"/>
      <c r="O45" s="12"/>
    </row>
    <row r="46" spans="1:15" ht="21" x14ac:dyDescent="0.2">
      <c r="A46" s="115"/>
      <c r="B46" s="21" t="s">
        <v>146</v>
      </c>
      <c r="C46" s="7" t="s">
        <v>145</v>
      </c>
      <c r="D46" s="59">
        <f>$D$6</f>
        <v>0</v>
      </c>
      <c r="E46" s="5" t="s">
        <v>4</v>
      </c>
      <c r="F46" s="2" t="s">
        <v>144</v>
      </c>
      <c r="G46" s="11">
        <v>10785</v>
      </c>
      <c r="H46" s="6" t="s">
        <v>143</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148</v>
      </c>
      <c r="C49" s="3" t="s">
        <v>145</v>
      </c>
      <c r="D49" s="63">
        <f>$D$5</f>
        <v>0</v>
      </c>
      <c r="E49" s="4" t="s">
        <v>4</v>
      </c>
      <c r="F49" s="2" t="s">
        <v>144</v>
      </c>
      <c r="G49" s="18">
        <f>G5</f>
        <v>64</v>
      </c>
      <c r="H49" s="2" t="s">
        <v>147</v>
      </c>
      <c r="I49" s="66">
        <f>D49*G49*0.85</f>
        <v>0</v>
      </c>
      <c r="J49" s="5" t="s">
        <v>4</v>
      </c>
      <c r="K49" s="12"/>
      <c r="L49" s="20"/>
      <c r="M49" s="6"/>
      <c r="N49" s="6"/>
      <c r="O49" s="12"/>
    </row>
    <row r="50" spans="1:15" ht="21" x14ac:dyDescent="0.2">
      <c r="A50" s="115"/>
      <c r="B50" s="21" t="s">
        <v>146</v>
      </c>
      <c r="C50" s="7" t="s">
        <v>145</v>
      </c>
      <c r="D50" s="64">
        <f>$D$6</f>
        <v>0</v>
      </c>
      <c r="E50" s="5" t="s">
        <v>4</v>
      </c>
      <c r="F50" s="2" t="s">
        <v>144</v>
      </c>
      <c r="G50" s="11">
        <v>13153</v>
      </c>
      <c r="H50" s="6" t="s">
        <v>143</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157</v>
      </c>
      <c r="B54" s="113"/>
      <c r="C54" s="113"/>
      <c r="D54" s="113"/>
      <c r="E54" s="113"/>
      <c r="F54" s="113"/>
      <c r="G54" s="113"/>
      <c r="H54" s="113"/>
      <c r="I54" s="113"/>
      <c r="J54" s="113"/>
      <c r="K54" s="113"/>
      <c r="L54" s="113"/>
      <c r="M54" s="113"/>
    </row>
    <row r="56" spans="1:15" x14ac:dyDescent="0.15">
      <c r="G56" s="91">
        <f>G6+G10+G14+G18+G22+G26+G30+G34+G38+G42+G46+G50</f>
        <v>145909</v>
      </c>
    </row>
  </sheetData>
  <sheetProtection algorithmName="SHA-512" hashValue="/buNFQqDdFU1XCYFTZlutJ8TnfNOPNT6bIr1AfhpRSxPCElheB9fYxNu8M2lbU5FG2UsdcYC83uaaSjV6qf8yw==" saltValue="pQg8Tebgm3ukKyYuD6pJSg=="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ignoredErrors>
    <ignoredError sqref="I33:I49" evalError="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88"/>
      <c r="M1" s="120" t="s">
        <v>30</v>
      </c>
      <c r="N1" s="120"/>
      <c r="O1" s="120"/>
    </row>
    <row r="2" spans="1:15" ht="22.5" customHeight="1" thickBot="1" x14ac:dyDescent="0.2">
      <c r="A2" s="23" t="s">
        <v>161</v>
      </c>
    </row>
    <row r="3" spans="1:15" ht="22.5" customHeight="1" thickBot="1" x14ac:dyDescent="0.2">
      <c r="A3" s="1" t="s">
        <v>160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148</v>
      </c>
      <c r="C5" s="3" t="s">
        <v>145</v>
      </c>
      <c r="D5" s="58">
        <f>単価表※ここの黄色セルに入力!F27</f>
        <v>0</v>
      </c>
      <c r="E5" s="4" t="s">
        <v>4</v>
      </c>
      <c r="F5" s="2" t="s">
        <v>144</v>
      </c>
      <c r="G5" s="18">
        <v>62</v>
      </c>
      <c r="H5" s="2" t="s">
        <v>147</v>
      </c>
      <c r="I5" s="66">
        <f>D5*G5*0.85</f>
        <v>0</v>
      </c>
      <c r="J5" s="5" t="s">
        <v>4</v>
      </c>
      <c r="K5" s="12"/>
      <c r="L5" s="20"/>
      <c r="M5" s="6"/>
      <c r="N5" s="6"/>
      <c r="O5" s="12"/>
    </row>
    <row r="6" spans="1:15" ht="21" x14ac:dyDescent="0.2">
      <c r="A6" s="115"/>
      <c r="B6" s="21" t="s">
        <v>146</v>
      </c>
      <c r="C6" s="7" t="s">
        <v>145</v>
      </c>
      <c r="D6" s="59">
        <f>単価表※ここの黄色セルに入力!F32</f>
        <v>0</v>
      </c>
      <c r="E6" s="5" t="s">
        <v>4</v>
      </c>
      <c r="F6" s="2" t="s">
        <v>144</v>
      </c>
      <c r="G6" s="11">
        <v>13467</v>
      </c>
      <c r="H6" s="6" t="s">
        <v>143</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148</v>
      </c>
      <c r="C9" s="3" t="s">
        <v>145</v>
      </c>
      <c r="D9" s="63">
        <f>$D$5</f>
        <v>0</v>
      </c>
      <c r="E9" s="4" t="s">
        <v>4</v>
      </c>
      <c r="F9" s="2" t="s">
        <v>144</v>
      </c>
      <c r="G9" s="18">
        <f>G5</f>
        <v>62</v>
      </c>
      <c r="H9" s="2" t="s">
        <v>147</v>
      </c>
      <c r="I9" s="66">
        <f>D9*G9*0.85</f>
        <v>0</v>
      </c>
      <c r="J9" s="5" t="s">
        <v>4</v>
      </c>
      <c r="K9" s="12"/>
      <c r="L9" s="20"/>
      <c r="M9" s="6"/>
      <c r="N9" s="6"/>
      <c r="O9" s="12"/>
    </row>
    <row r="10" spans="1:15" ht="21" x14ac:dyDescent="0.2">
      <c r="A10" s="115"/>
      <c r="B10" s="21" t="s">
        <v>146</v>
      </c>
      <c r="C10" s="7" t="s">
        <v>145</v>
      </c>
      <c r="D10" s="64">
        <f>$D$6</f>
        <v>0</v>
      </c>
      <c r="E10" s="5" t="s">
        <v>4</v>
      </c>
      <c r="F10" s="2" t="s">
        <v>144</v>
      </c>
      <c r="G10" s="11">
        <v>12933</v>
      </c>
      <c r="H10" s="6" t="s">
        <v>143</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148</v>
      </c>
      <c r="C13" s="3" t="s">
        <v>145</v>
      </c>
      <c r="D13" s="63">
        <f>$D$5</f>
        <v>0</v>
      </c>
      <c r="E13" s="4" t="s">
        <v>4</v>
      </c>
      <c r="F13" s="2" t="s">
        <v>144</v>
      </c>
      <c r="G13" s="18">
        <f>G5</f>
        <v>62</v>
      </c>
      <c r="H13" s="2" t="s">
        <v>147</v>
      </c>
      <c r="I13" s="66">
        <f>D13*G13*0.85</f>
        <v>0</v>
      </c>
      <c r="J13" s="5" t="s">
        <v>4</v>
      </c>
      <c r="K13" s="12"/>
      <c r="L13" s="20"/>
      <c r="M13" s="6"/>
      <c r="N13" s="6"/>
      <c r="O13" s="12"/>
    </row>
    <row r="14" spans="1:15" ht="21" x14ac:dyDescent="0.2">
      <c r="A14" s="115"/>
      <c r="B14" s="21" t="s">
        <v>146</v>
      </c>
      <c r="C14" s="7" t="s">
        <v>145</v>
      </c>
      <c r="D14" s="64">
        <f>$D$6</f>
        <v>0</v>
      </c>
      <c r="E14" s="5" t="s">
        <v>4</v>
      </c>
      <c r="F14" s="2" t="s">
        <v>144</v>
      </c>
      <c r="G14" s="11">
        <v>12716</v>
      </c>
      <c r="H14" s="6" t="s">
        <v>143</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148</v>
      </c>
      <c r="C17" s="3" t="s">
        <v>145</v>
      </c>
      <c r="D17" s="63">
        <f>$D$5</f>
        <v>0</v>
      </c>
      <c r="E17" s="4" t="s">
        <v>4</v>
      </c>
      <c r="F17" s="2" t="s">
        <v>144</v>
      </c>
      <c r="G17" s="18">
        <f>G5</f>
        <v>62</v>
      </c>
      <c r="H17" s="2" t="s">
        <v>147</v>
      </c>
      <c r="I17" s="66">
        <f>D17*G17*0.85</f>
        <v>0</v>
      </c>
      <c r="J17" s="5" t="s">
        <v>4</v>
      </c>
      <c r="K17" s="12"/>
      <c r="L17" s="20"/>
      <c r="M17" s="6"/>
      <c r="N17" s="6"/>
      <c r="O17" s="12"/>
    </row>
    <row r="18" spans="1:15" ht="21" x14ac:dyDescent="0.2">
      <c r="A18" s="115"/>
      <c r="B18" s="21" t="s">
        <v>146</v>
      </c>
      <c r="C18" s="7" t="s">
        <v>145</v>
      </c>
      <c r="D18" s="64">
        <f>$D$6</f>
        <v>0</v>
      </c>
      <c r="E18" s="5" t="s">
        <v>4</v>
      </c>
      <c r="F18" s="2" t="s">
        <v>144</v>
      </c>
      <c r="G18" s="11">
        <v>13754</v>
      </c>
      <c r="H18" s="6" t="s">
        <v>143</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148</v>
      </c>
      <c r="C21" s="3" t="s">
        <v>145</v>
      </c>
      <c r="D21" s="63">
        <f>$D$5</f>
        <v>0</v>
      </c>
      <c r="E21" s="4" t="s">
        <v>4</v>
      </c>
      <c r="F21" s="2" t="s">
        <v>144</v>
      </c>
      <c r="G21" s="18">
        <f>G5</f>
        <v>62</v>
      </c>
      <c r="H21" s="2" t="s">
        <v>147</v>
      </c>
      <c r="I21" s="66">
        <f>D21*G21*0.85</f>
        <v>0</v>
      </c>
      <c r="J21" s="5" t="s">
        <v>4</v>
      </c>
      <c r="K21" s="12"/>
      <c r="L21" s="20"/>
      <c r="M21" s="6"/>
      <c r="N21" s="6"/>
      <c r="O21" s="12"/>
    </row>
    <row r="22" spans="1:15" ht="21" x14ac:dyDescent="0.2">
      <c r="A22" s="115"/>
      <c r="B22" s="21" t="s">
        <v>149</v>
      </c>
      <c r="C22" s="7" t="s">
        <v>145</v>
      </c>
      <c r="D22" s="59">
        <f>単価表※ここの黄色セルに入力!F36</f>
        <v>0</v>
      </c>
      <c r="E22" s="5" t="s">
        <v>4</v>
      </c>
      <c r="F22" s="2" t="s">
        <v>144</v>
      </c>
      <c r="G22" s="11">
        <v>14954</v>
      </c>
      <c r="H22" s="6" t="s">
        <v>143</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148</v>
      </c>
      <c r="C25" s="3" t="s">
        <v>145</v>
      </c>
      <c r="D25" s="63">
        <f>$D$5</f>
        <v>0</v>
      </c>
      <c r="E25" s="4" t="s">
        <v>4</v>
      </c>
      <c r="F25" s="2" t="s">
        <v>144</v>
      </c>
      <c r="G25" s="18">
        <f>G5</f>
        <v>62</v>
      </c>
      <c r="H25" s="2" t="s">
        <v>147</v>
      </c>
      <c r="I25" s="66">
        <f>D25*G25*0.85</f>
        <v>0</v>
      </c>
      <c r="J25" s="5" t="s">
        <v>4</v>
      </c>
      <c r="K25" s="12"/>
      <c r="L25" s="20"/>
      <c r="M25" s="6"/>
      <c r="N25" s="6"/>
      <c r="O25" s="12"/>
    </row>
    <row r="26" spans="1:15" ht="21" x14ac:dyDescent="0.2">
      <c r="A26" s="115"/>
      <c r="B26" s="21" t="s">
        <v>149</v>
      </c>
      <c r="C26" s="7" t="s">
        <v>145</v>
      </c>
      <c r="D26" s="64">
        <f>$D$22</f>
        <v>0</v>
      </c>
      <c r="E26" s="5" t="s">
        <v>4</v>
      </c>
      <c r="F26" s="2" t="s">
        <v>144</v>
      </c>
      <c r="G26" s="11">
        <v>15535</v>
      </c>
      <c r="H26" s="6" t="s">
        <v>143</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148</v>
      </c>
      <c r="C29" s="3" t="s">
        <v>145</v>
      </c>
      <c r="D29" s="63">
        <f>$D$5</f>
        <v>0</v>
      </c>
      <c r="E29" s="4" t="s">
        <v>4</v>
      </c>
      <c r="F29" s="2" t="s">
        <v>144</v>
      </c>
      <c r="G29" s="18">
        <f>G5</f>
        <v>62</v>
      </c>
      <c r="H29" s="2" t="s">
        <v>147</v>
      </c>
      <c r="I29" s="66">
        <f>D29*G29*0.85</f>
        <v>0</v>
      </c>
      <c r="J29" s="5" t="s">
        <v>4</v>
      </c>
      <c r="K29" s="12"/>
      <c r="L29" s="20"/>
      <c r="M29" s="6"/>
      <c r="N29" s="6"/>
      <c r="O29" s="12"/>
    </row>
    <row r="30" spans="1:15" ht="21" x14ac:dyDescent="0.2">
      <c r="A30" s="115"/>
      <c r="B30" s="21" t="s">
        <v>149</v>
      </c>
      <c r="C30" s="7" t="s">
        <v>145</v>
      </c>
      <c r="D30" s="64">
        <f>$D$22</f>
        <v>0</v>
      </c>
      <c r="E30" s="5" t="s">
        <v>4</v>
      </c>
      <c r="F30" s="2" t="s">
        <v>144</v>
      </c>
      <c r="G30" s="11">
        <v>13317</v>
      </c>
      <c r="H30" s="6" t="s">
        <v>143</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148</v>
      </c>
      <c r="C33" s="3" t="s">
        <v>145</v>
      </c>
      <c r="D33" s="58">
        <f>$D$5</f>
        <v>0</v>
      </c>
      <c r="E33" s="4" t="s">
        <v>4</v>
      </c>
      <c r="F33" s="2" t="s">
        <v>144</v>
      </c>
      <c r="G33" s="18">
        <f>G5</f>
        <v>62</v>
      </c>
      <c r="H33" s="2" t="s">
        <v>147</v>
      </c>
      <c r="I33" s="66">
        <f>D33*G33*0.85</f>
        <v>0</v>
      </c>
      <c r="J33" s="5" t="s">
        <v>4</v>
      </c>
      <c r="K33" s="12"/>
      <c r="L33" s="20"/>
      <c r="M33" s="6"/>
      <c r="N33" s="6"/>
      <c r="O33" s="12"/>
    </row>
    <row r="34" spans="1:15" ht="21" x14ac:dyDescent="0.2">
      <c r="A34" s="115"/>
      <c r="B34" s="21" t="s">
        <v>146</v>
      </c>
      <c r="C34" s="7" t="s">
        <v>145</v>
      </c>
      <c r="D34" s="59">
        <f>$D$6</f>
        <v>0</v>
      </c>
      <c r="E34" s="5" t="s">
        <v>4</v>
      </c>
      <c r="F34" s="2" t="s">
        <v>144</v>
      </c>
      <c r="G34" s="11">
        <v>447</v>
      </c>
      <c r="H34" s="6" t="s">
        <v>143</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148</v>
      </c>
      <c r="C37" s="3" t="s">
        <v>145</v>
      </c>
      <c r="D37" s="58">
        <f>$D$5</f>
        <v>0</v>
      </c>
      <c r="E37" s="4" t="s">
        <v>4</v>
      </c>
      <c r="F37" s="2" t="s">
        <v>144</v>
      </c>
      <c r="G37" s="18">
        <f>G5</f>
        <v>62</v>
      </c>
      <c r="H37" s="2" t="s">
        <v>147</v>
      </c>
      <c r="I37" s="66">
        <f>D37*G37*0.85</f>
        <v>0</v>
      </c>
      <c r="J37" s="5" t="s">
        <v>4</v>
      </c>
      <c r="K37" s="12"/>
      <c r="L37" s="20"/>
      <c r="M37" s="6"/>
      <c r="N37" s="6"/>
      <c r="O37" s="12"/>
    </row>
    <row r="38" spans="1:15" ht="21" x14ac:dyDescent="0.2">
      <c r="A38" s="115"/>
      <c r="B38" s="21" t="s">
        <v>146</v>
      </c>
      <c r="C38" s="7" t="s">
        <v>145</v>
      </c>
      <c r="D38" s="59">
        <f>$D$6</f>
        <v>0</v>
      </c>
      <c r="E38" s="5" t="s">
        <v>4</v>
      </c>
      <c r="F38" s="2" t="s">
        <v>144</v>
      </c>
      <c r="G38" s="11">
        <v>13721</v>
      </c>
      <c r="H38" s="6" t="s">
        <v>143</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148</v>
      </c>
      <c r="C41" s="3" t="s">
        <v>145</v>
      </c>
      <c r="D41" s="58">
        <f>$D$5</f>
        <v>0</v>
      </c>
      <c r="E41" s="4" t="s">
        <v>4</v>
      </c>
      <c r="F41" s="2" t="s">
        <v>144</v>
      </c>
      <c r="G41" s="18">
        <f>G5</f>
        <v>62</v>
      </c>
      <c r="H41" s="2" t="s">
        <v>147</v>
      </c>
      <c r="I41" s="66">
        <f>D41*G41*0.85</f>
        <v>0</v>
      </c>
      <c r="J41" s="5" t="s">
        <v>4</v>
      </c>
      <c r="K41" s="12"/>
      <c r="L41" s="20"/>
      <c r="M41" s="6"/>
      <c r="N41" s="6"/>
      <c r="O41" s="12"/>
    </row>
    <row r="42" spans="1:15" ht="21" x14ac:dyDescent="0.2">
      <c r="A42" s="115"/>
      <c r="B42" s="21" t="s">
        <v>146</v>
      </c>
      <c r="C42" s="7" t="s">
        <v>145</v>
      </c>
      <c r="D42" s="59">
        <f>$D$6</f>
        <v>0</v>
      </c>
      <c r="E42" s="5" t="s">
        <v>4</v>
      </c>
      <c r="F42" s="2" t="s">
        <v>144</v>
      </c>
      <c r="G42" s="11">
        <v>12873</v>
      </c>
      <c r="H42" s="6" t="s">
        <v>143</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148</v>
      </c>
      <c r="C45" s="3" t="s">
        <v>145</v>
      </c>
      <c r="D45" s="58">
        <f>$D$5</f>
        <v>0</v>
      </c>
      <c r="E45" s="4" t="s">
        <v>4</v>
      </c>
      <c r="F45" s="2" t="s">
        <v>144</v>
      </c>
      <c r="G45" s="18">
        <f>G5</f>
        <v>62</v>
      </c>
      <c r="H45" s="2" t="s">
        <v>147</v>
      </c>
      <c r="I45" s="66">
        <f>D45*G45*0.85</f>
        <v>0</v>
      </c>
      <c r="J45" s="5" t="s">
        <v>4</v>
      </c>
      <c r="K45" s="12"/>
      <c r="L45" s="20"/>
      <c r="M45" s="6"/>
      <c r="N45" s="6"/>
      <c r="O45" s="12"/>
    </row>
    <row r="46" spans="1:15" ht="21" x14ac:dyDescent="0.2">
      <c r="A46" s="115"/>
      <c r="B46" s="21" t="s">
        <v>146</v>
      </c>
      <c r="C46" s="7" t="s">
        <v>145</v>
      </c>
      <c r="D46" s="59">
        <f>$D$6</f>
        <v>0</v>
      </c>
      <c r="E46" s="5" t="s">
        <v>4</v>
      </c>
      <c r="F46" s="2" t="s">
        <v>144</v>
      </c>
      <c r="G46" s="11">
        <v>12242</v>
      </c>
      <c r="H46" s="6" t="s">
        <v>143</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148</v>
      </c>
      <c r="C49" s="3" t="s">
        <v>145</v>
      </c>
      <c r="D49" s="63">
        <f>$D$5</f>
        <v>0</v>
      </c>
      <c r="E49" s="4" t="s">
        <v>4</v>
      </c>
      <c r="F49" s="2" t="s">
        <v>144</v>
      </c>
      <c r="G49" s="18">
        <f>G5</f>
        <v>62</v>
      </c>
      <c r="H49" s="2" t="s">
        <v>147</v>
      </c>
      <c r="I49" s="66">
        <f>D49*G49*0.85</f>
        <v>0</v>
      </c>
      <c r="J49" s="5" t="s">
        <v>4</v>
      </c>
      <c r="K49" s="12"/>
      <c r="L49" s="20"/>
      <c r="M49" s="6"/>
      <c r="N49" s="6"/>
      <c r="O49" s="12"/>
    </row>
    <row r="50" spans="1:15" ht="21" x14ac:dyDescent="0.2">
      <c r="A50" s="115"/>
      <c r="B50" s="21" t="s">
        <v>146</v>
      </c>
      <c r="C50" s="7" t="s">
        <v>145</v>
      </c>
      <c r="D50" s="64">
        <f>$D$6</f>
        <v>0</v>
      </c>
      <c r="E50" s="5" t="s">
        <v>4</v>
      </c>
      <c r="F50" s="2" t="s">
        <v>144</v>
      </c>
      <c r="G50" s="11">
        <v>13341</v>
      </c>
      <c r="H50" s="6" t="s">
        <v>143</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159</v>
      </c>
      <c r="B54" s="113"/>
      <c r="C54" s="113"/>
      <c r="D54" s="113"/>
      <c r="E54" s="113"/>
      <c r="F54" s="113"/>
      <c r="G54" s="113"/>
      <c r="H54" s="113"/>
      <c r="I54" s="113"/>
      <c r="J54" s="113"/>
      <c r="K54" s="113"/>
      <c r="L54" s="113"/>
      <c r="M54" s="113"/>
    </row>
    <row r="56" spans="1:15" x14ac:dyDescent="0.15">
      <c r="G56" s="91">
        <f>G6+G10+G14+G18+G22+G26+G30+G34+G38+G42+G46+G50</f>
        <v>149300</v>
      </c>
    </row>
  </sheetData>
  <sheetProtection algorithmName="SHA-512" hashValue="BVkQVdr6FhS0DQF4NFUiTk/IdV0AmBHieVt+x99Q/7xz6luEBCUXg7LfIKsPXCLDZxY+d6xREk3ZrUPoqhs6CQ==" saltValue="95La1PVH1qsDSu6R+bLPnA=="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ignoredErrors>
    <ignoredError sqref="D33:D50" evalError="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88"/>
      <c r="M1" s="120" t="s">
        <v>30</v>
      </c>
      <c r="N1" s="120"/>
      <c r="O1" s="120"/>
    </row>
    <row r="2" spans="1:15" ht="22.5" customHeight="1" thickBot="1" x14ac:dyDescent="0.2">
      <c r="A2" s="23" t="s">
        <v>163</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148</v>
      </c>
      <c r="C5" s="3" t="s">
        <v>145</v>
      </c>
      <c r="D5" s="58">
        <f>単価表※ここの黄色セルに入力!F27</f>
        <v>0</v>
      </c>
      <c r="E5" s="4" t="s">
        <v>4</v>
      </c>
      <c r="F5" s="2" t="s">
        <v>144</v>
      </c>
      <c r="G5" s="18">
        <v>85</v>
      </c>
      <c r="H5" s="2" t="s">
        <v>147</v>
      </c>
      <c r="I5" s="66">
        <f>D5*G5*0.85</f>
        <v>0</v>
      </c>
      <c r="J5" s="5" t="s">
        <v>4</v>
      </c>
      <c r="K5" s="12"/>
      <c r="L5" s="20"/>
      <c r="M5" s="6"/>
      <c r="N5" s="6"/>
      <c r="O5" s="12"/>
    </row>
    <row r="6" spans="1:15" ht="21" x14ac:dyDescent="0.2">
      <c r="A6" s="115"/>
      <c r="B6" s="21" t="s">
        <v>146</v>
      </c>
      <c r="C6" s="7" t="s">
        <v>145</v>
      </c>
      <c r="D6" s="59">
        <f>単価表※ここの黄色セルに入力!F32</f>
        <v>0</v>
      </c>
      <c r="E6" s="5" t="s">
        <v>4</v>
      </c>
      <c r="F6" s="2" t="s">
        <v>144</v>
      </c>
      <c r="G6" s="11">
        <v>12034</v>
      </c>
      <c r="H6" s="6" t="s">
        <v>143</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148</v>
      </c>
      <c r="C9" s="3" t="s">
        <v>145</v>
      </c>
      <c r="D9" s="63">
        <f>$D$5</f>
        <v>0</v>
      </c>
      <c r="E9" s="4" t="s">
        <v>4</v>
      </c>
      <c r="F9" s="2" t="s">
        <v>144</v>
      </c>
      <c r="G9" s="18">
        <f>G5</f>
        <v>85</v>
      </c>
      <c r="H9" s="2" t="s">
        <v>147</v>
      </c>
      <c r="I9" s="66">
        <f>D9*G9*0.85</f>
        <v>0</v>
      </c>
      <c r="J9" s="5" t="s">
        <v>4</v>
      </c>
      <c r="K9" s="12"/>
      <c r="L9" s="20"/>
      <c r="M9" s="6"/>
      <c r="N9" s="6"/>
      <c r="O9" s="12"/>
    </row>
    <row r="10" spans="1:15" ht="21" x14ac:dyDescent="0.2">
      <c r="A10" s="115"/>
      <c r="B10" s="21" t="s">
        <v>146</v>
      </c>
      <c r="C10" s="7" t="s">
        <v>145</v>
      </c>
      <c r="D10" s="64">
        <f>$D$6</f>
        <v>0</v>
      </c>
      <c r="E10" s="5" t="s">
        <v>4</v>
      </c>
      <c r="F10" s="2" t="s">
        <v>144</v>
      </c>
      <c r="G10" s="11">
        <v>10109</v>
      </c>
      <c r="H10" s="6" t="s">
        <v>143</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148</v>
      </c>
      <c r="C13" s="3" t="s">
        <v>145</v>
      </c>
      <c r="D13" s="63">
        <f>$D$5</f>
        <v>0</v>
      </c>
      <c r="E13" s="4" t="s">
        <v>4</v>
      </c>
      <c r="F13" s="2" t="s">
        <v>144</v>
      </c>
      <c r="G13" s="18">
        <f>G5</f>
        <v>85</v>
      </c>
      <c r="H13" s="2" t="s">
        <v>147</v>
      </c>
      <c r="I13" s="66">
        <f>D13*G13*0.85</f>
        <v>0</v>
      </c>
      <c r="J13" s="5" t="s">
        <v>4</v>
      </c>
      <c r="K13" s="12"/>
      <c r="L13" s="20"/>
      <c r="M13" s="6"/>
      <c r="N13" s="6"/>
      <c r="O13" s="12"/>
    </row>
    <row r="14" spans="1:15" ht="21" x14ac:dyDescent="0.2">
      <c r="A14" s="115"/>
      <c r="B14" s="21" t="s">
        <v>146</v>
      </c>
      <c r="C14" s="7" t="s">
        <v>145</v>
      </c>
      <c r="D14" s="64">
        <f>$D$6</f>
        <v>0</v>
      </c>
      <c r="E14" s="5" t="s">
        <v>4</v>
      </c>
      <c r="F14" s="2" t="s">
        <v>144</v>
      </c>
      <c r="G14" s="11">
        <v>11569</v>
      </c>
      <c r="H14" s="6" t="s">
        <v>143</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148</v>
      </c>
      <c r="C17" s="3" t="s">
        <v>145</v>
      </c>
      <c r="D17" s="63">
        <f>$D$5</f>
        <v>0</v>
      </c>
      <c r="E17" s="4" t="s">
        <v>4</v>
      </c>
      <c r="F17" s="2" t="s">
        <v>144</v>
      </c>
      <c r="G17" s="18">
        <f>G5</f>
        <v>85</v>
      </c>
      <c r="H17" s="2" t="s">
        <v>147</v>
      </c>
      <c r="I17" s="66">
        <f>D17*G17*0.85</f>
        <v>0</v>
      </c>
      <c r="J17" s="5" t="s">
        <v>4</v>
      </c>
      <c r="K17" s="12"/>
      <c r="L17" s="20"/>
      <c r="M17" s="6"/>
      <c r="N17" s="6"/>
      <c r="O17" s="12"/>
    </row>
    <row r="18" spans="1:15" ht="21" x14ac:dyDescent="0.2">
      <c r="A18" s="115"/>
      <c r="B18" s="21" t="s">
        <v>146</v>
      </c>
      <c r="C18" s="7" t="s">
        <v>145</v>
      </c>
      <c r="D18" s="64">
        <f>$D$6</f>
        <v>0</v>
      </c>
      <c r="E18" s="5" t="s">
        <v>4</v>
      </c>
      <c r="F18" s="2" t="s">
        <v>144</v>
      </c>
      <c r="G18" s="11">
        <v>14697</v>
      </c>
      <c r="H18" s="6" t="s">
        <v>143</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148</v>
      </c>
      <c r="C21" s="3" t="s">
        <v>145</v>
      </c>
      <c r="D21" s="63">
        <f>$D$5</f>
        <v>0</v>
      </c>
      <c r="E21" s="4" t="s">
        <v>4</v>
      </c>
      <c r="F21" s="2" t="s">
        <v>144</v>
      </c>
      <c r="G21" s="18">
        <f>G5</f>
        <v>85</v>
      </c>
      <c r="H21" s="2" t="s">
        <v>147</v>
      </c>
      <c r="I21" s="66">
        <f>D21*G21*0.85</f>
        <v>0</v>
      </c>
      <c r="J21" s="5" t="s">
        <v>4</v>
      </c>
      <c r="K21" s="12"/>
      <c r="L21" s="20"/>
      <c r="M21" s="6"/>
      <c r="N21" s="6"/>
      <c r="O21" s="12"/>
    </row>
    <row r="22" spans="1:15" ht="21" x14ac:dyDescent="0.2">
      <c r="A22" s="115"/>
      <c r="B22" s="21" t="s">
        <v>149</v>
      </c>
      <c r="C22" s="7" t="s">
        <v>145</v>
      </c>
      <c r="D22" s="59">
        <f>単価表※ここの黄色セルに入力!F36</f>
        <v>0</v>
      </c>
      <c r="E22" s="5" t="s">
        <v>4</v>
      </c>
      <c r="F22" s="2" t="s">
        <v>144</v>
      </c>
      <c r="G22" s="11">
        <v>14644</v>
      </c>
      <c r="H22" s="6" t="s">
        <v>143</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148</v>
      </c>
      <c r="C25" s="3" t="s">
        <v>145</v>
      </c>
      <c r="D25" s="63">
        <f>$D$5</f>
        <v>0</v>
      </c>
      <c r="E25" s="4" t="s">
        <v>4</v>
      </c>
      <c r="F25" s="2" t="s">
        <v>144</v>
      </c>
      <c r="G25" s="18">
        <f>G5</f>
        <v>85</v>
      </c>
      <c r="H25" s="2" t="s">
        <v>147</v>
      </c>
      <c r="I25" s="66">
        <f>D25*G25*0.85</f>
        <v>0</v>
      </c>
      <c r="J25" s="5" t="s">
        <v>4</v>
      </c>
      <c r="K25" s="12"/>
      <c r="L25" s="20"/>
      <c r="M25" s="6"/>
      <c r="N25" s="6"/>
      <c r="O25" s="12"/>
    </row>
    <row r="26" spans="1:15" ht="21" x14ac:dyDescent="0.2">
      <c r="A26" s="115"/>
      <c r="B26" s="21" t="s">
        <v>149</v>
      </c>
      <c r="C26" s="7" t="s">
        <v>145</v>
      </c>
      <c r="D26" s="64">
        <f>$D$22</f>
        <v>0</v>
      </c>
      <c r="E26" s="5" t="s">
        <v>4</v>
      </c>
      <c r="F26" s="2" t="s">
        <v>144</v>
      </c>
      <c r="G26" s="11">
        <v>16126</v>
      </c>
      <c r="H26" s="6" t="s">
        <v>143</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148</v>
      </c>
      <c r="C29" s="3" t="s">
        <v>145</v>
      </c>
      <c r="D29" s="63">
        <f>$D$5</f>
        <v>0</v>
      </c>
      <c r="E29" s="4" t="s">
        <v>4</v>
      </c>
      <c r="F29" s="2" t="s">
        <v>144</v>
      </c>
      <c r="G29" s="18">
        <f>G5</f>
        <v>85</v>
      </c>
      <c r="H29" s="2" t="s">
        <v>147</v>
      </c>
      <c r="I29" s="66">
        <f>D29*G29*0.85</f>
        <v>0</v>
      </c>
      <c r="J29" s="5" t="s">
        <v>4</v>
      </c>
      <c r="K29" s="12"/>
      <c r="L29" s="20"/>
      <c r="M29" s="6"/>
      <c r="N29" s="6"/>
      <c r="O29" s="12"/>
    </row>
    <row r="30" spans="1:15" ht="21" x14ac:dyDescent="0.2">
      <c r="A30" s="115"/>
      <c r="B30" s="21" t="s">
        <v>149</v>
      </c>
      <c r="C30" s="7" t="s">
        <v>145</v>
      </c>
      <c r="D30" s="64">
        <f>$D$22</f>
        <v>0</v>
      </c>
      <c r="E30" s="5" t="s">
        <v>4</v>
      </c>
      <c r="F30" s="2" t="s">
        <v>144</v>
      </c>
      <c r="G30" s="11">
        <v>16067</v>
      </c>
      <c r="H30" s="6" t="s">
        <v>143</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148</v>
      </c>
      <c r="C33" s="3" t="s">
        <v>145</v>
      </c>
      <c r="D33" s="58">
        <f>$D$5</f>
        <v>0</v>
      </c>
      <c r="E33" s="4" t="s">
        <v>4</v>
      </c>
      <c r="F33" s="2" t="s">
        <v>144</v>
      </c>
      <c r="G33" s="18">
        <f>G5</f>
        <v>85</v>
      </c>
      <c r="H33" s="2" t="s">
        <v>147</v>
      </c>
      <c r="I33" s="66">
        <f>D33*G33*0.85</f>
        <v>0</v>
      </c>
      <c r="J33" s="5" t="s">
        <v>4</v>
      </c>
      <c r="K33" s="12"/>
      <c r="L33" s="20"/>
      <c r="M33" s="6"/>
      <c r="N33" s="6"/>
      <c r="O33" s="12"/>
    </row>
    <row r="34" spans="1:15" ht="21" x14ac:dyDescent="0.2">
      <c r="A34" s="115"/>
      <c r="B34" s="21" t="s">
        <v>146</v>
      </c>
      <c r="C34" s="7" t="s">
        <v>145</v>
      </c>
      <c r="D34" s="59">
        <f>$D$6</f>
        <v>0</v>
      </c>
      <c r="E34" s="5" t="s">
        <v>4</v>
      </c>
      <c r="F34" s="2" t="s">
        <v>144</v>
      </c>
      <c r="G34" s="11">
        <v>3192</v>
      </c>
      <c r="H34" s="6" t="s">
        <v>143</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148</v>
      </c>
      <c r="C37" s="3" t="s">
        <v>145</v>
      </c>
      <c r="D37" s="58">
        <f>$D$5</f>
        <v>0</v>
      </c>
      <c r="E37" s="4" t="s">
        <v>4</v>
      </c>
      <c r="F37" s="2" t="s">
        <v>144</v>
      </c>
      <c r="G37" s="18">
        <f>G5</f>
        <v>85</v>
      </c>
      <c r="H37" s="2" t="s">
        <v>147</v>
      </c>
      <c r="I37" s="66">
        <f>D37*G37*0.85</f>
        <v>0</v>
      </c>
      <c r="J37" s="5" t="s">
        <v>4</v>
      </c>
      <c r="K37" s="12"/>
      <c r="L37" s="20"/>
      <c r="M37" s="6"/>
      <c r="N37" s="6"/>
      <c r="O37" s="12"/>
    </row>
    <row r="38" spans="1:15" ht="21" x14ac:dyDescent="0.2">
      <c r="A38" s="115"/>
      <c r="B38" s="21" t="s">
        <v>146</v>
      </c>
      <c r="C38" s="7" t="s">
        <v>145</v>
      </c>
      <c r="D38" s="59">
        <f>$D$6</f>
        <v>0</v>
      </c>
      <c r="E38" s="5" t="s">
        <v>4</v>
      </c>
      <c r="F38" s="2" t="s">
        <v>144</v>
      </c>
      <c r="G38" s="11">
        <v>10270</v>
      </c>
      <c r="H38" s="6" t="s">
        <v>143</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148</v>
      </c>
      <c r="C41" s="3" t="s">
        <v>145</v>
      </c>
      <c r="D41" s="58">
        <f>$D$5</f>
        <v>0</v>
      </c>
      <c r="E41" s="4" t="s">
        <v>4</v>
      </c>
      <c r="F41" s="2" t="s">
        <v>144</v>
      </c>
      <c r="G41" s="18">
        <f>G5</f>
        <v>85</v>
      </c>
      <c r="H41" s="2" t="s">
        <v>147</v>
      </c>
      <c r="I41" s="66">
        <f>D41*G41*0.85</f>
        <v>0</v>
      </c>
      <c r="J41" s="5" t="s">
        <v>4</v>
      </c>
      <c r="K41" s="12"/>
      <c r="L41" s="20"/>
      <c r="M41" s="6"/>
      <c r="N41" s="6"/>
      <c r="O41" s="12"/>
    </row>
    <row r="42" spans="1:15" ht="21" x14ac:dyDescent="0.2">
      <c r="A42" s="115"/>
      <c r="B42" s="21" t="s">
        <v>146</v>
      </c>
      <c r="C42" s="7" t="s">
        <v>145</v>
      </c>
      <c r="D42" s="59">
        <f>$D$6</f>
        <v>0</v>
      </c>
      <c r="E42" s="5" t="s">
        <v>4</v>
      </c>
      <c r="F42" s="2" t="s">
        <v>144</v>
      </c>
      <c r="G42" s="11">
        <v>9420</v>
      </c>
      <c r="H42" s="6" t="s">
        <v>143</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148</v>
      </c>
      <c r="C45" s="3" t="s">
        <v>145</v>
      </c>
      <c r="D45" s="58">
        <f>$D$5</f>
        <v>0</v>
      </c>
      <c r="E45" s="4" t="s">
        <v>4</v>
      </c>
      <c r="F45" s="2" t="s">
        <v>144</v>
      </c>
      <c r="G45" s="18">
        <f>G5</f>
        <v>85</v>
      </c>
      <c r="H45" s="2" t="s">
        <v>147</v>
      </c>
      <c r="I45" s="66">
        <f>D45*G45*0.85</f>
        <v>0</v>
      </c>
      <c r="J45" s="5" t="s">
        <v>4</v>
      </c>
      <c r="K45" s="12"/>
      <c r="L45" s="20"/>
      <c r="M45" s="6"/>
      <c r="N45" s="6"/>
      <c r="O45" s="12"/>
    </row>
    <row r="46" spans="1:15" ht="21" x14ac:dyDescent="0.2">
      <c r="A46" s="115"/>
      <c r="B46" s="21" t="s">
        <v>146</v>
      </c>
      <c r="C46" s="7" t="s">
        <v>145</v>
      </c>
      <c r="D46" s="59">
        <f>$D$6</f>
        <v>0</v>
      </c>
      <c r="E46" s="5" t="s">
        <v>4</v>
      </c>
      <c r="F46" s="2" t="s">
        <v>144</v>
      </c>
      <c r="G46" s="11">
        <v>10148</v>
      </c>
      <c r="H46" s="6" t="s">
        <v>143</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148</v>
      </c>
      <c r="C49" s="3" t="s">
        <v>145</v>
      </c>
      <c r="D49" s="63">
        <f>$D$5</f>
        <v>0</v>
      </c>
      <c r="E49" s="4" t="s">
        <v>4</v>
      </c>
      <c r="F49" s="2" t="s">
        <v>144</v>
      </c>
      <c r="G49" s="18">
        <f>G5</f>
        <v>85</v>
      </c>
      <c r="H49" s="2" t="s">
        <v>147</v>
      </c>
      <c r="I49" s="66">
        <f>D49*G49*0.85</f>
        <v>0</v>
      </c>
      <c r="J49" s="5" t="s">
        <v>4</v>
      </c>
      <c r="K49" s="12"/>
      <c r="L49" s="20"/>
      <c r="M49" s="6"/>
      <c r="N49" s="6"/>
      <c r="O49" s="12"/>
    </row>
    <row r="50" spans="1:15" ht="21" x14ac:dyDescent="0.2">
      <c r="A50" s="115"/>
      <c r="B50" s="21" t="s">
        <v>146</v>
      </c>
      <c r="C50" s="7" t="s">
        <v>145</v>
      </c>
      <c r="D50" s="64">
        <f>$D$6</f>
        <v>0</v>
      </c>
      <c r="E50" s="5" t="s">
        <v>4</v>
      </c>
      <c r="F50" s="2" t="s">
        <v>144</v>
      </c>
      <c r="G50" s="11">
        <v>14401</v>
      </c>
      <c r="H50" s="6" t="s">
        <v>143</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162</v>
      </c>
      <c r="B54" s="113"/>
      <c r="C54" s="113"/>
      <c r="D54" s="113"/>
      <c r="E54" s="113"/>
      <c r="F54" s="113"/>
      <c r="G54" s="113"/>
      <c r="H54" s="113"/>
      <c r="I54" s="113"/>
      <c r="J54" s="113"/>
      <c r="K54" s="113"/>
      <c r="L54" s="113"/>
      <c r="M54" s="113"/>
    </row>
    <row r="56" spans="1:15" x14ac:dyDescent="0.15">
      <c r="G56" s="91">
        <f>G6+G10+G14+G18+G22+G26+G30+G34+G38+G42+G46+G50</f>
        <v>142677</v>
      </c>
    </row>
  </sheetData>
  <sheetProtection algorithmName="SHA-512" hashValue="9rkzDrdN7Y/eKCZl7JGa+/qchqjfdhzFEMjn2rYa4sS6CVrdpRgX01tGpwcApuFPL+oOFOp0p3Q/h2sDB4lM/w==" saltValue="SHOChw0feHApAcpiZPv3Bw=="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88"/>
      <c r="M1" s="120" t="s">
        <v>30</v>
      </c>
      <c r="N1" s="120"/>
      <c r="O1" s="120"/>
    </row>
    <row r="2" spans="1:15" ht="22.5" customHeight="1" thickBot="1" x14ac:dyDescent="0.2">
      <c r="A2" s="23" t="s">
        <v>164</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148</v>
      </c>
      <c r="C5" s="3" t="s">
        <v>145</v>
      </c>
      <c r="D5" s="58">
        <f>単価表※ここの黄色セルに入力!F27</f>
        <v>0</v>
      </c>
      <c r="E5" s="4" t="s">
        <v>4</v>
      </c>
      <c r="F5" s="2" t="s">
        <v>144</v>
      </c>
      <c r="G5" s="18">
        <v>56</v>
      </c>
      <c r="H5" s="2" t="s">
        <v>147</v>
      </c>
      <c r="I5" s="66">
        <f>D5*G5*0.85</f>
        <v>0</v>
      </c>
      <c r="J5" s="5" t="s">
        <v>4</v>
      </c>
      <c r="K5" s="12"/>
      <c r="L5" s="20"/>
      <c r="M5" s="6"/>
      <c r="N5" s="6"/>
      <c r="O5" s="12"/>
    </row>
    <row r="6" spans="1:15" ht="21" x14ac:dyDescent="0.2">
      <c r="A6" s="115"/>
      <c r="B6" s="21" t="s">
        <v>146</v>
      </c>
      <c r="C6" s="7" t="s">
        <v>145</v>
      </c>
      <c r="D6" s="59">
        <f>単価表※ここの黄色セルに入力!F32</f>
        <v>0</v>
      </c>
      <c r="E6" s="5" t="s">
        <v>4</v>
      </c>
      <c r="F6" s="2" t="s">
        <v>144</v>
      </c>
      <c r="G6" s="11">
        <v>12183</v>
      </c>
      <c r="H6" s="6" t="s">
        <v>143</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148</v>
      </c>
      <c r="C9" s="3" t="s">
        <v>145</v>
      </c>
      <c r="D9" s="63">
        <f>$D$5</f>
        <v>0</v>
      </c>
      <c r="E9" s="4" t="s">
        <v>4</v>
      </c>
      <c r="F9" s="2" t="s">
        <v>144</v>
      </c>
      <c r="G9" s="18">
        <f>G5</f>
        <v>56</v>
      </c>
      <c r="H9" s="2" t="s">
        <v>147</v>
      </c>
      <c r="I9" s="66">
        <f>D9*G9*0.85</f>
        <v>0</v>
      </c>
      <c r="J9" s="5" t="s">
        <v>4</v>
      </c>
      <c r="K9" s="12"/>
      <c r="L9" s="20"/>
      <c r="M9" s="6"/>
      <c r="N9" s="6"/>
      <c r="O9" s="12"/>
    </row>
    <row r="10" spans="1:15" ht="21" x14ac:dyDescent="0.2">
      <c r="A10" s="115"/>
      <c r="B10" s="21" t="s">
        <v>146</v>
      </c>
      <c r="C10" s="7" t="s">
        <v>145</v>
      </c>
      <c r="D10" s="64">
        <f>$D$6</f>
        <v>0</v>
      </c>
      <c r="E10" s="5" t="s">
        <v>4</v>
      </c>
      <c r="F10" s="2" t="s">
        <v>144</v>
      </c>
      <c r="G10" s="11">
        <v>11275</v>
      </c>
      <c r="H10" s="6" t="s">
        <v>143</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148</v>
      </c>
      <c r="C13" s="3" t="s">
        <v>145</v>
      </c>
      <c r="D13" s="63">
        <f>$D$5</f>
        <v>0</v>
      </c>
      <c r="E13" s="4" t="s">
        <v>4</v>
      </c>
      <c r="F13" s="2" t="s">
        <v>144</v>
      </c>
      <c r="G13" s="18">
        <f>G5</f>
        <v>56</v>
      </c>
      <c r="H13" s="2" t="s">
        <v>147</v>
      </c>
      <c r="I13" s="66">
        <f>D13*G13*0.85</f>
        <v>0</v>
      </c>
      <c r="J13" s="5" t="s">
        <v>4</v>
      </c>
      <c r="K13" s="12"/>
      <c r="L13" s="20"/>
      <c r="M13" s="6"/>
      <c r="N13" s="6"/>
      <c r="O13" s="12"/>
    </row>
    <row r="14" spans="1:15" ht="21" x14ac:dyDescent="0.2">
      <c r="A14" s="115"/>
      <c r="B14" s="21" t="s">
        <v>146</v>
      </c>
      <c r="C14" s="7" t="s">
        <v>145</v>
      </c>
      <c r="D14" s="64">
        <f>$D$6</f>
        <v>0</v>
      </c>
      <c r="E14" s="5" t="s">
        <v>4</v>
      </c>
      <c r="F14" s="2" t="s">
        <v>144</v>
      </c>
      <c r="G14" s="11">
        <v>11649</v>
      </c>
      <c r="H14" s="6" t="s">
        <v>143</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148</v>
      </c>
      <c r="C17" s="3" t="s">
        <v>145</v>
      </c>
      <c r="D17" s="63">
        <f>$D$5</f>
        <v>0</v>
      </c>
      <c r="E17" s="4" t="s">
        <v>4</v>
      </c>
      <c r="F17" s="2" t="s">
        <v>144</v>
      </c>
      <c r="G17" s="18">
        <f>G5</f>
        <v>56</v>
      </c>
      <c r="H17" s="2" t="s">
        <v>147</v>
      </c>
      <c r="I17" s="66">
        <f>D17*G17*0.85</f>
        <v>0</v>
      </c>
      <c r="J17" s="5" t="s">
        <v>4</v>
      </c>
      <c r="K17" s="12"/>
      <c r="L17" s="20"/>
      <c r="M17" s="6"/>
      <c r="N17" s="6"/>
      <c r="O17" s="12"/>
    </row>
    <row r="18" spans="1:15" ht="21" x14ac:dyDescent="0.2">
      <c r="A18" s="115"/>
      <c r="B18" s="21" t="s">
        <v>146</v>
      </c>
      <c r="C18" s="7" t="s">
        <v>145</v>
      </c>
      <c r="D18" s="64">
        <f>$D$6</f>
        <v>0</v>
      </c>
      <c r="E18" s="5" t="s">
        <v>4</v>
      </c>
      <c r="F18" s="2" t="s">
        <v>144</v>
      </c>
      <c r="G18" s="11">
        <v>12696</v>
      </c>
      <c r="H18" s="6" t="s">
        <v>143</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148</v>
      </c>
      <c r="C21" s="3" t="s">
        <v>145</v>
      </c>
      <c r="D21" s="63">
        <f>$D$5</f>
        <v>0</v>
      </c>
      <c r="E21" s="4" t="s">
        <v>4</v>
      </c>
      <c r="F21" s="2" t="s">
        <v>144</v>
      </c>
      <c r="G21" s="18">
        <f>G5</f>
        <v>56</v>
      </c>
      <c r="H21" s="2" t="s">
        <v>147</v>
      </c>
      <c r="I21" s="66">
        <f>D21*G21*0.85</f>
        <v>0</v>
      </c>
      <c r="J21" s="5" t="s">
        <v>4</v>
      </c>
      <c r="K21" s="12"/>
      <c r="L21" s="20"/>
      <c r="M21" s="6"/>
      <c r="N21" s="6"/>
      <c r="O21" s="12"/>
    </row>
    <row r="22" spans="1:15" ht="21" x14ac:dyDescent="0.2">
      <c r="A22" s="115"/>
      <c r="B22" s="21" t="s">
        <v>149</v>
      </c>
      <c r="C22" s="7" t="s">
        <v>145</v>
      </c>
      <c r="D22" s="59">
        <f>単価表※ここの黄色セルに入力!F36</f>
        <v>0</v>
      </c>
      <c r="E22" s="5" t="s">
        <v>4</v>
      </c>
      <c r="F22" s="2" t="s">
        <v>144</v>
      </c>
      <c r="G22" s="11">
        <v>15201</v>
      </c>
      <c r="H22" s="6" t="s">
        <v>143</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148</v>
      </c>
      <c r="C25" s="3" t="s">
        <v>145</v>
      </c>
      <c r="D25" s="63">
        <f>$D$5</f>
        <v>0</v>
      </c>
      <c r="E25" s="4" t="s">
        <v>4</v>
      </c>
      <c r="F25" s="2" t="s">
        <v>144</v>
      </c>
      <c r="G25" s="18">
        <f>G5</f>
        <v>56</v>
      </c>
      <c r="H25" s="2" t="s">
        <v>147</v>
      </c>
      <c r="I25" s="66">
        <f>D25*G25*0.85</f>
        <v>0</v>
      </c>
      <c r="J25" s="5" t="s">
        <v>4</v>
      </c>
      <c r="K25" s="12"/>
      <c r="L25" s="20"/>
      <c r="M25" s="6"/>
      <c r="N25" s="6"/>
      <c r="O25" s="12"/>
    </row>
    <row r="26" spans="1:15" ht="21" x14ac:dyDescent="0.2">
      <c r="A26" s="115"/>
      <c r="B26" s="21" t="s">
        <v>149</v>
      </c>
      <c r="C26" s="7" t="s">
        <v>145</v>
      </c>
      <c r="D26" s="64">
        <f>$D$22</f>
        <v>0</v>
      </c>
      <c r="E26" s="5" t="s">
        <v>4</v>
      </c>
      <c r="F26" s="2" t="s">
        <v>144</v>
      </c>
      <c r="G26" s="11">
        <v>12594</v>
      </c>
      <c r="H26" s="6" t="s">
        <v>143</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148</v>
      </c>
      <c r="C29" s="3" t="s">
        <v>145</v>
      </c>
      <c r="D29" s="63">
        <f>$D$5</f>
        <v>0</v>
      </c>
      <c r="E29" s="4" t="s">
        <v>4</v>
      </c>
      <c r="F29" s="2" t="s">
        <v>144</v>
      </c>
      <c r="G29" s="18">
        <f>G5</f>
        <v>56</v>
      </c>
      <c r="H29" s="2" t="s">
        <v>147</v>
      </c>
      <c r="I29" s="66">
        <f>D29*G29*0.85</f>
        <v>0</v>
      </c>
      <c r="J29" s="5" t="s">
        <v>4</v>
      </c>
      <c r="K29" s="12"/>
      <c r="L29" s="20"/>
      <c r="M29" s="6"/>
      <c r="N29" s="6"/>
      <c r="O29" s="12"/>
    </row>
    <row r="30" spans="1:15" ht="21" x14ac:dyDescent="0.2">
      <c r="A30" s="115"/>
      <c r="B30" s="21" t="s">
        <v>149</v>
      </c>
      <c r="C30" s="7" t="s">
        <v>145</v>
      </c>
      <c r="D30" s="64">
        <f>$D$22</f>
        <v>0</v>
      </c>
      <c r="E30" s="5" t="s">
        <v>4</v>
      </c>
      <c r="F30" s="2" t="s">
        <v>144</v>
      </c>
      <c r="G30" s="11">
        <v>12434</v>
      </c>
      <c r="H30" s="6" t="s">
        <v>143</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148</v>
      </c>
      <c r="C33" s="3" t="s">
        <v>145</v>
      </c>
      <c r="D33" s="58">
        <f>$D$5</f>
        <v>0</v>
      </c>
      <c r="E33" s="4" t="s">
        <v>4</v>
      </c>
      <c r="F33" s="2" t="s">
        <v>144</v>
      </c>
      <c r="G33" s="18">
        <f>G5</f>
        <v>56</v>
      </c>
      <c r="H33" s="2" t="s">
        <v>147</v>
      </c>
      <c r="I33" s="66">
        <f>D33*G33*0.85</f>
        <v>0</v>
      </c>
      <c r="J33" s="5" t="s">
        <v>4</v>
      </c>
      <c r="K33" s="12"/>
      <c r="L33" s="20"/>
      <c r="M33" s="6"/>
      <c r="N33" s="6"/>
      <c r="O33" s="12"/>
    </row>
    <row r="34" spans="1:15" ht="21" x14ac:dyDescent="0.2">
      <c r="A34" s="115"/>
      <c r="B34" s="21" t="s">
        <v>146</v>
      </c>
      <c r="C34" s="7" t="s">
        <v>145</v>
      </c>
      <c r="D34" s="59">
        <f>$D$6</f>
        <v>0</v>
      </c>
      <c r="E34" s="5" t="s">
        <v>4</v>
      </c>
      <c r="F34" s="2" t="s">
        <v>144</v>
      </c>
      <c r="G34" s="11">
        <v>4125</v>
      </c>
      <c r="H34" s="6" t="s">
        <v>143</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148</v>
      </c>
      <c r="C37" s="3" t="s">
        <v>145</v>
      </c>
      <c r="D37" s="58">
        <f>$D$5</f>
        <v>0</v>
      </c>
      <c r="E37" s="4" t="s">
        <v>4</v>
      </c>
      <c r="F37" s="2" t="s">
        <v>144</v>
      </c>
      <c r="G37" s="18">
        <f>G5</f>
        <v>56</v>
      </c>
      <c r="H37" s="2" t="s">
        <v>147</v>
      </c>
      <c r="I37" s="66">
        <f>D37*G37*0.85</f>
        <v>0</v>
      </c>
      <c r="J37" s="5" t="s">
        <v>4</v>
      </c>
      <c r="K37" s="12"/>
      <c r="L37" s="20"/>
      <c r="M37" s="6"/>
      <c r="N37" s="6"/>
      <c r="O37" s="12"/>
    </row>
    <row r="38" spans="1:15" ht="21" x14ac:dyDescent="0.2">
      <c r="A38" s="115"/>
      <c r="B38" s="21" t="s">
        <v>146</v>
      </c>
      <c r="C38" s="7" t="s">
        <v>145</v>
      </c>
      <c r="D38" s="59">
        <f>$D$6</f>
        <v>0</v>
      </c>
      <c r="E38" s="5" t="s">
        <v>4</v>
      </c>
      <c r="F38" s="2" t="s">
        <v>144</v>
      </c>
      <c r="G38" s="11">
        <v>13791</v>
      </c>
      <c r="H38" s="6" t="s">
        <v>143</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148</v>
      </c>
      <c r="C41" s="3" t="s">
        <v>145</v>
      </c>
      <c r="D41" s="58">
        <f>$D$5</f>
        <v>0</v>
      </c>
      <c r="E41" s="4" t="s">
        <v>4</v>
      </c>
      <c r="F41" s="2" t="s">
        <v>144</v>
      </c>
      <c r="G41" s="18">
        <f>G5</f>
        <v>56</v>
      </c>
      <c r="H41" s="2" t="s">
        <v>147</v>
      </c>
      <c r="I41" s="66">
        <f>D41*G41*0.85</f>
        <v>0</v>
      </c>
      <c r="J41" s="5" t="s">
        <v>4</v>
      </c>
      <c r="K41" s="12"/>
      <c r="L41" s="20"/>
      <c r="M41" s="6"/>
      <c r="N41" s="6"/>
      <c r="O41" s="12"/>
    </row>
    <row r="42" spans="1:15" ht="21" x14ac:dyDescent="0.2">
      <c r="A42" s="115"/>
      <c r="B42" s="21" t="s">
        <v>146</v>
      </c>
      <c r="C42" s="7" t="s">
        <v>145</v>
      </c>
      <c r="D42" s="59">
        <f>$D$6</f>
        <v>0</v>
      </c>
      <c r="E42" s="5" t="s">
        <v>4</v>
      </c>
      <c r="F42" s="2" t="s">
        <v>144</v>
      </c>
      <c r="G42" s="11">
        <v>12856</v>
      </c>
      <c r="H42" s="6" t="s">
        <v>143</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148</v>
      </c>
      <c r="C45" s="3" t="s">
        <v>145</v>
      </c>
      <c r="D45" s="58">
        <f>$D$5</f>
        <v>0</v>
      </c>
      <c r="E45" s="4" t="s">
        <v>4</v>
      </c>
      <c r="F45" s="2" t="s">
        <v>144</v>
      </c>
      <c r="G45" s="18">
        <f>G5</f>
        <v>56</v>
      </c>
      <c r="H45" s="2" t="s">
        <v>147</v>
      </c>
      <c r="I45" s="66">
        <f>D45*G45*0.85</f>
        <v>0</v>
      </c>
      <c r="J45" s="5" t="s">
        <v>4</v>
      </c>
      <c r="K45" s="12"/>
      <c r="L45" s="20"/>
      <c r="M45" s="6"/>
      <c r="N45" s="6"/>
      <c r="O45" s="12"/>
    </row>
    <row r="46" spans="1:15" ht="21" x14ac:dyDescent="0.2">
      <c r="A46" s="115"/>
      <c r="B46" s="21" t="s">
        <v>146</v>
      </c>
      <c r="C46" s="7" t="s">
        <v>145</v>
      </c>
      <c r="D46" s="59">
        <f>$D$6</f>
        <v>0</v>
      </c>
      <c r="E46" s="5" t="s">
        <v>4</v>
      </c>
      <c r="F46" s="2" t="s">
        <v>144</v>
      </c>
      <c r="G46" s="11">
        <v>10484</v>
      </c>
      <c r="H46" s="6" t="s">
        <v>143</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148</v>
      </c>
      <c r="C49" s="3" t="s">
        <v>145</v>
      </c>
      <c r="D49" s="63">
        <f>$D$5</f>
        <v>0</v>
      </c>
      <c r="E49" s="4" t="s">
        <v>4</v>
      </c>
      <c r="F49" s="2" t="s">
        <v>144</v>
      </c>
      <c r="G49" s="18">
        <f>G5</f>
        <v>56</v>
      </c>
      <c r="H49" s="2" t="s">
        <v>147</v>
      </c>
      <c r="I49" s="66">
        <f>D49*G49*0.85</f>
        <v>0</v>
      </c>
      <c r="J49" s="5" t="s">
        <v>4</v>
      </c>
      <c r="K49" s="12"/>
      <c r="L49" s="20"/>
      <c r="M49" s="6"/>
      <c r="N49" s="6"/>
      <c r="O49" s="12"/>
    </row>
    <row r="50" spans="1:15" ht="21" x14ac:dyDescent="0.2">
      <c r="A50" s="115"/>
      <c r="B50" s="21" t="s">
        <v>146</v>
      </c>
      <c r="C50" s="7" t="s">
        <v>145</v>
      </c>
      <c r="D50" s="64">
        <f>$D$6</f>
        <v>0</v>
      </c>
      <c r="E50" s="5" t="s">
        <v>4</v>
      </c>
      <c r="F50" s="2" t="s">
        <v>144</v>
      </c>
      <c r="G50" s="11">
        <v>13233</v>
      </c>
      <c r="H50" s="6" t="s">
        <v>143</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162</v>
      </c>
      <c r="B54" s="113"/>
      <c r="C54" s="113"/>
      <c r="D54" s="113"/>
      <c r="E54" s="113"/>
      <c r="F54" s="113"/>
      <c r="G54" s="113"/>
      <c r="H54" s="113"/>
      <c r="I54" s="113"/>
      <c r="J54" s="113"/>
      <c r="K54" s="113"/>
      <c r="L54" s="113"/>
      <c r="M54" s="113"/>
    </row>
    <row r="56" spans="1:15" x14ac:dyDescent="0.15">
      <c r="G56" s="91">
        <f>G6+G10+G14+G18+G22+G26+G30+G34+G38+G42+G46+G50</f>
        <v>142521</v>
      </c>
    </row>
  </sheetData>
  <sheetProtection algorithmName="SHA-512" hashValue="xQhmIYXIK3B2rHjGI26i1KTxHXswK3WQobmbiMKCs/xuL0SDlK40iJGed7NyAxMOq9lxdVFBuwtS4ffkLOH5cQ==" saltValue="2xTu2ptMcSvIdwo2M/EEYg=="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88"/>
      <c r="M1" s="120" t="s">
        <v>30</v>
      </c>
      <c r="N1" s="120"/>
      <c r="O1" s="120"/>
    </row>
    <row r="2" spans="1:15" ht="22.5" customHeight="1" thickBot="1" x14ac:dyDescent="0.2">
      <c r="A2" s="23" t="s">
        <v>165</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148</v>
      </c>
      <c r="C5" s="3" t="s">
        <v>145</v>
      </c>
      <c r="D5" s="58">
        <f>単価表※ここの黄色セルに入力!F27</f>
        <v>0</v>
      </c>
      <c r="E5" s="4" t="s">
        <v>4</v>
      </c>
      <c r="F5" s="2" t="s">
        <v>144</v>
      </c>
      <c r="G5" s="18">
        <v>117</v>
      </c>
      <c r="H5" s="2" t="s">
        <v>147</v>
      </c>
      <c r="I5" s="66">
        <f>D5*G5*0.85</f>
        <v>0</v>
      </c>
      <c r="J5" s="5" t="s">
        <v>4</v>
      </c>
      <c r="K5" s="12"/>
      <c r="L5" s="20"/>
      <c r="M5" s="6"/>
      <c r="N5" s="6"/>
      <c r="O5" s="12"/>
    </row>
    <row r="6" spans="1:15" ht="21" x14ac:dyDescent="0.2">
      <c r="A6" s="115"/>
      <c r="B6" s="21" t="s">
        <v>146</v>
      </c>
      <c r="C6" s="7" t="s">
        <v>145</v>
      </c>
      <c r="D6" s="59">
        <f>単価表※ここの黄色セルに入力!F32</f>
        <v>0</v>
      </c>
      <c r="E6" s="5" t="s">
        <v>4</v>
      </c>
      <c r="F6" s="2" t="s">
        <v>144</v>
      </c>
      <c r="G6" s="11">
        <v>15884</v>
      </c>
      <c r="H6" s="6" t="s">
        <v>143</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148</v>
      </c>
      <c r="C9" s="3" t="s">
        <v>145</v>
      </c>
      <c r="D9" s="63">
        <f>$D$5</f>
        <v>0</v>
      </c>
      <c r="E9" s="4" t="s">
        <v>4</v>
      </c>
      <c r="F9" s="2" t="s">
        <v>144</v>
      </c>
      <c r="G9" s="18">
        <f>G5</f>
        <v>117</v>
      </c>
      <c r="H9" s="2" t="s">
        <v>147</v>
      </c>
      <c r="I9" s="66">
        <f>D9*G9*0.85</f>
        <v>0</v>
      </c>
      <c r="J9" s="5" t="s">
        <v>4</v>
      </c>
      <c r="K9" s="12"/>
      <c r="L9" s="20"/>
      <c r="M9" s="6"/>
      <c r="N9" s="6"/>
      <c r="O9" s="12"/>
    </row>
    <row r="10" spans="1:15" ht="21" x14ac:dyDescent="0.2">
      <c r="A10" s="115"/>
      <c r="B10" s="21" t="s">
        <v>146</v>
      </c>
      <c r="C10" s="7" t="s">
        <v>145</v>
      </c>
      <c r="D10" s="64">
        <f>$D$6</f>
        <v>0</v>
      </c>
      <c r="E10" s="5" t="s">
        <v>4</v>
      </c>
      <c r="F10" s="2" t="s">
        <v>144</v>
      </c>
      <c r="G10" s="11">
        <v>13463</v>
      </c>
      <c r="H10" s="6" t="s">
        <v>143</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148</v>
      </c>
      <c r="C13" s="3" t="s">
        <v>145</v>
      </c>
      <c r="D13" s="63">
        <f>$D$5</f>
        <v>0</v>
      </c>
      <c r="E13" s="4" t="s">
        <v>4</v>
      </c>
      <c r="F13" s="2" t="s">
        <v>144</v>
      </c>
      <c r="G13" s="18">
        <f>G5</f>
        <v>117</v>
      </c>
      <c r="H13" s="2" t="s">
        <v>147</v>
      </c>
      <c r="I13" s="66">
        <f>D13*G13*0.85</f>
        <v>0</v>
      </c>
      <c r="J13" s="5" t="s">
        <v>4</v>
      </c>
      <c r="K13" s="12"/>
      <c r="L13" s="20"/>
      <c r="M13" s="6"/>
      <c r="N13" s="6"/>
      <c r="O13" s="12"/>
    </row>
    <row r="14" spans="1:15" ht="21" x14ac:dyDescent="0.2">
      <c r="A14" s="115"/>
      <c r="B14" s="21" t="s">
        <v>146</v>
      </c>
      <c r="C14" s="7" t="s">
        <v>145</v>
      </c>
      <c r="D14" s="64">
        <f>$D$6</f>
        <v>0</v>
      </c>
      <c r="E14" s="5" t="s">
        <v>4</v>
      </c>
      <c r="F14" s="2" t="s">
        <v>144</v>
      </c>
      <c r="G14" s="11">
        <v>12138</v>
      </c>
      <c r="H14" s="6" t="s">
        <v>143</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148</v>
      </c>
      <c r="C17" s="3" t="s">
        <v>145</v>
      </c>
      <c r="D17" s="63">
        <f>$D$5</f>
        <v>0</v>
      </c>
      <c r="E17" s="4" t="s">
        <v>4</v>
      </c>
      <c r="F17" s="2" t="s">
        <v>144</v>
      </c>
      <c r="G17" s="18">
        <f>G5</f>
        <v>117</v>
      </c>
      <c r="H17" s="2" t="s">
        <v>147</v>
      </c>
      <c r="I17" s="66">
        <f>D17*G17*0.85</f>
        <v>0</v>
      </c>
      <c r="J17" s="5" t="s">
        <v>4</v>
      </c>
      <c r="K17" s="12"/>
      <c r="L17" s="20"/>
      <c r="M17" s="6"/>
      <c r="N17" s="6"/>
      <c r="O17" s="12"/>
    </row>
    <row r="18" spans="1:15" ht="21" x14ac:dyDescent="0.2">
      <c r="A18" s="115"/>
      <c r="B18" s="21" t="s">
        <v>146</v>
      </c>
      <c r="C18" s="7" t="s">
        <v>145</v>
      </c>
      <c r="D18" s="64">
        <f>$D$6</f>
        <v>0</v>
      </c>
      <c r="E18" s="5" t="s">
        <v>4</v>
      </c>
      <c r="F18" s="2" t="s">
        <v>144</v>
      </c>
      <c r="G18" s="11">
        <v>14072</v>
      </c>
      <c r="H18" s="6" t="s">
        <v>143</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148</v>
      </c>
      <c r="C21" s="3" t="s">
        <v>145</v>
      </c>
      <c r="D21" s="63">
        <f>$D$5</f>
        <v>0</v>
      </c>
      <c r="E21" s="4" t="s">
        <v>4</v>
      </c>
      <c r="F21" s="2" t="s">
        <v>144</v>
      </c>
      <c r="G21" s="18">
        <f>G5</f>
        <v>117</v>
      </c>
      <c r="H21" s="2" t="s">
        <v>147</v>
      </c>
      <c r="I21" s="66">
        <f>D21*G21*0.85</f>
        <v>0</v>
      </c>
      <c r="J21" s="5" t="s">
        <v>4</v>
      </c>
      <c r="K21" s="12"/>
      <c r="L21" s="20"/>
      <c r="M21" s="6"/>
      <c r="N21" s="6"/>
      <c r="O21" s="12"/>
    </row>
    <row r="22" spans="1:15" ht="21" x14ac:dyDescent="0.2">
      <c r="A22" s="115"/>
      <c r="B22" s="21" t="s">
        <v>149</v>
      </c>
      <c r="C22" s="7" t="s">
        <v>145</v>
      </c>
      <c r="D22" s="59">
        <f>単価表※ここの黄色セルに入力!F36</f>
        <v>0</v>
      </c>
      <c r="E22" s="5" t="s">
        <v>4</v>
      </c>
      <c r="F22" s="2" t="s">
        <v>144</v>
      </c>
      <c r="G22" s="11">
        <v>18805</v>
      </c>
      <c r="H22" s="6" t="s">
        <v>143</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148</v>
      </c>
      <c r="C25" s="3" t="s">
        <v>145</v>
      </c>
      <c r="D25" s="63">
        <f>$D$5</f>
        <v>0</v>
      </c>
      <c r="E25" s="4" t="s">
        <v>4</v>
      </c>
      <c r="F25" s="2" t="s">
        <v>144</v>
      </c>
      <c r="G25" s="18">
        <f>G5</f>
        <v>117</v>
      </c>
      <c r="H25" s="2" t="s">
        <v>147</v>
      </c>
      <c r="I25" s="66">
        <f>D25*G25*0.85</f>
        <v>0</v>
      </c>
      <c r="J25" s="5" t="s">
        <v>4</v>
      </c>
      <c r="K25" s="12"/>
      <c r="L25" s="20"/>
      <c r="M25" s="6"/>
      <c r="N25" s="6"/>
      <c r="O25" s="12"/>
    </row>
    <row r="26" spans="1:15" ht="21" x14ac:dyDescent="0.2">
      <c r="A26" s="115"/>
      <c r="B26" s="21" t="s">
        <v>149</v>
      </c>
      <c r="C26" s="7" t="s">
        <v>145</v>
      </c>
      <c r="D26" s="64">
        <f>$D$22</f>
        <v>0</v>
      </c>
      <c r="E26" s="5" t="s">
        <v>4</v>
      </c>
      <c r="F26" s="2" t="s">
        <v>144</v>
      </c>
      <c r="G26" s="11">
        <v>16278</v>
      </c>
      <c r="H26" s="6" t="s">
        <v>143</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148</v>
      </c>
      <c r="C29" s="3" t="s">
        <v>145</v>
      </c>
      <c r="D29" s="63">
        <f>$D$5</f>
        <v>0</v>
      </c>
      <c r="E29" s="4" t="s">
        <v>4</v>
      </c>
      <c r="F29" s="2" t="s">
        <v>144</v>
      </c>
      <c r="G29" s="18">
        <f>G5</f>
        <v>117</v>
      </c>
      <c r="H29" s="2" t="s">
        <v>147</v>
      </c>
      <c r="I29" s="66">
        <f>D29*G29*0.85</f>
        <v>0</v>
      </c>
      <c r="J29" s="5" t="s">
        <v>4</v>
      </c>
      <c r="K29" s="12"/>
      <c r="L29" s="20"/>
      <c r="M29" s="6"/>
      <c r="N29" s="6"/>
      <c r="O29" s="12"/>
    </row>
    <row r="30" spans="1:15" ht="21" x14ac:dyDescent="0.2">
      <c r="A30" s="115"/>
      <c r="B30" s="21" t="s">
        <v>149</v>
      </c>
      <c r="C30" s="7" t="s">
        <v>145</v>
      </c>
      <c r="D30" s="64">
        <f>$D$22</f>
        <v>0</v>
      </c>
      <c r="E30" s="5" t="s">
        <v>4</v>
      </c>
      <c r="F30" s="2" t="s">
        <v>144</v>
      </c>
      <c r="G30" s="11">
        <v>18029</v>
      </c>
      <c r="H30" s="6" t="s">
        <v>143</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148</v>
      </c>
      <c r="C33" s="3" t="s">
        <v>145</v>
      </c>
      <c r="D33" s="58">
        <f>$D$5</f>
        <v>0</v>
      </c>
      <c r="E33" s="4" t="s">
        <v>4</v>
      </c>
      <c r="F33" s="2" t="s">
        <v>144</v>
      </c>
      <c r="G33" s="18">
        <f>G5</f>
        <v>117</v>
      </c>
      <c r="H33" s="2" t="s">
        <v>147</v>
      </c>
      <c r="I33" s="66">
        <f>D33*G33*0.85</f>
        <v>0</v>
      </c>
      <c r="J33" s="5" t="s">
        <v>4</v>
      </c>
      <c r="K33" s="12"/>
      <c r="L33" s="20"/>
      <c r="M33" s="6"/>
      <c r="N33" s="6"/>
      <c r="O33" s="12"/>
    </row>
    <row r="34" spans="1:15" ht="21" x14ac:dyDescent="0.2">
      <c r="A34" s="115"/>
      <c r="B34" s="21" t="s">
        <v>146</v>
      </c>
      <c r="C34" s="7" t="s">
        <v>145</v>
      </c>
      <c r="D34" s="59">
        <f>$D$6</f>
        <v>0</v>
      </c>
      <c r="E34" s="5" t="s">
        <v>4</v>
      </c>
      <c r="F34" s="2" t="s">
        <v>144</v>
      </c>
      <c r="G34" s="11">
        <v>8376</v>
      </c>
      <c r="H34" s="6" t="s">
        <v>143</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148</v>
      </c>
      <c r="C37" s="3" t="s">
        <v>145</v>
      </c>
      <c r="D37" s="58">
        <f>$D$5</f>
        <v>0</v>
      </c>
      <c r="E37" s="4" t="s">
        <v>4</v>
      </c>
      <c r="F37" s="2" t="s">
        <v>144</v>
      </c>
      <c r="G37" s="18">
        <f>G5</f>
        <v>117</v>
      </c>
      <c r="H37" s="2" t="s">
        <v>147</v>
      </c>
      <c r="I37" s="66">
        <f>D37*G37*0.85</f>
        <v>0</v>
      </c>
      <c r="J37" s="5" t="s">
        <v>4</v>
      </c>
      <c r="K37" s="12"/>
      <c r="L37" s="20"/>
      <c r="M37" s="6"/>
      <c r="N37" s="6"/>
      <c r="O37" s="12"/>
    </row>
    <row r="38" spans="1:15" ht="21" x14ac:dyDescent="0.2">
      <c r="A38" s="115"/>
      <c r="B38" s="21" t="s">
        <v>146</v>
      </c>
      <c r="C38" s="7" t="s">
        <v>145</v>
      </c>
      <c r="D38" s="59">
        <f>$D$6</f>
        <v>0</v>
      </c>
      <c r="E38" s="5" t="s">
        <v>4</v>
      </c>
      <c r="F38" s="2" t="s">
        <v>144</v>
      </c>
      <c r="G38" s="11">
        <v>13461</v>
      </c>
      <c r="H38" s="6" t="s">
        <v>143</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148</v>
      </c>
      <c r="C41" s="3" t="s">
        <v>145</v>
      </c>
      <c r="D41" s="58">
        <f>$D$5</f>
        <v>0</v>
      </c>
      <c r="E41" s="4" t="s">
        <v>4</v>
      </c>
      <c r="F41" s="2" t="s">
        <v>144</v>
      </c>
      <c r="G41" s="18">
        <f>G5</f>
        <v>117</v>
      </c>
      <c r="H41" s="2" t="s">
        <v>147</v>
      </c>
      <c r="I41" s="66">
        <f>D41*G41*0.85</f>
        <v>0</v>
      </c>
      <c r="J41" s="5" t="s">
        <v>4</v>
      </c>
      <c r="K41" s="12"/>
      <c r="L41" s="20"/>
      <c r="M41" s="6"/>
      <c r="N41" s="6"/>
      <c r="O41" s="12"/>
    </row>
    <row r="42" spans="1:15" ht="21" x14ac:dyDescent="0.2">
      <c r="A42" s="115"/>
      <c r="B42" s="21" t="s">
        <v>146</v>
      </c>
      <c r="C42" s="7" t="s">
        <v>145</v>
      </c>
      <c r="D42" s="59">
        <f>$D$6</f>
        <v>0</v>
      </c>
      <c r="E42" s="5" t="s">
        <v>4</v>
      </c>
      <c r="F42" s="2" t="s">
        <v>144</v>
      </c>
      <c r="G42" s="11">
        <v>14374</v>
      </c>
      <c r="H42" s="6" t="s">
        <v>143</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148</v>
      </c>
      <c r="C45" s="3" t="s">
        <v>145</v>
      </c>
      <c r="D45" s="58">
        <f>$D$5</f>
        <v>0</v>
      </c>
      <c r="E45" s="4" t="s">
        <v>4</v>
      </c>
      <c r="F45" s="2" t="s">
        <v>144</v>
      </c>
      <c r="G45" s="18">
        <f>G5</f>
        <v>117</v>
      </c>
      <c r="H45" s="2" t="s">
        <v>147</v>
      </c>
      <c r="I45" s="66">
        <f>D45*G45*0.85</f>
        <v>0</v>
      </c>
      <c r="J45" s="5" t="s">
        <v>4</v>
      </c>
      <c r="K45" s="12"/>
      <c r="L45" s="20"/>
      <c r="M45" s="6"/>
      <c r="N45" s="6"/>
      <c r="O45" s="12"/>
    </row>
    <row r="46" spans="1:15" ht="21" x14ac:dyDescent="0.2">
      <c r="A46" s="115"/>
      <c r="B46" s="21" t="s">
        <v>146</v>
      </c>
      <c r="C46" s="7" t="s">
        <v>145</v>
      </c>
      <c r="D46" s="59">
        <f>$D$6</f>
        <v>0</v>
      </c>
      <c r="E46" s="5" t="s">
        <v>4</v>
      </c>
      <c r="F46" s="2" t="s">
        <v>144</v>
      </c>
      <c r="G46" s="11">
        <v>13944</v>
      </c>
      <c r="H46" s="6" t="s">
        <v>143</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148</v>
      </c>
      <c r="C49" s="3" t="s">
        <v>145</v>
      </c>
      <c r="D49" s="63">
        <f>$D$5</f>
        <v>0</v>
      </c>
      <c r="E49" s="4" t="s">
        <v>4</v>
      </c>
      <c r="F49" s="2" t="s">
        <v>144</v>
      </c>
      <c r="G49" s="18">
        <f>G5</f>
        <v>117</v>
      </c>
      <c r="H49" s="2" t="s">
        <v>147</v>
      </c>
      <c r="I49" s="66">
        <f>D49*G49*0.85</f>
        <v>0</v>
      </c>
      <c r="J49" s="5" t="s">
        <v>4</v>
      </c>
      <c r="K49" s="12"/>
      <c r="L49" s="20"/>
      <c r="M49" s="6"/>
      <c r="N49" s="6"/>
      <c r="O49" s="12"/>
    </row>
    <row r="50" spans="1:15" ht="21" x14ac:dyDescent="0.2">
      <c r="A50" s="115"/>
      <c r="B50" s="21" t="s">
        <v>146</v>
      </c>
      <c r="C50" s="7" t="s">
        <v>145</v>
      </c>
      <c r="D50" s="64">
        <f>$D$6</f>
        <v>0</v>
      </c>
      <c r="E50" s="5" t="s">
        <v>4</v>
      </c>
      <c r="F50" s="2" t="s">
        <v>144</v>
      </c>
      <c r="G50" s="11">
        <v>18767</v>
      </c>
      <c r="H50" s="6" t="s">
        <v>143</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157</v>
      </c>
      <c r="B54" s="113"/>
      <c r="C54" s="113"/>
      <c r="D54" s="113"/>
      <c r="E54" s="113"/>
      <c r="F54" s="113"/>
      <c r="G54" s="113"/>
      <c r="H54" s="113"/>
      <c r="I54" s="113"/>
      <c r="J54" s="113"/>
      <c r="K54" s="113"/>
      <c r="L54" s="113"/>
      <c r="M54" s="113"/>
    </row>
    <row r="56" spans="1:15" x14ac:dyDescent="0.15">
      <c r="G56" s="91">
        <f>G6+G10+G14+G18+G22+G26+G30+G34+G38+G42+G46+G50</f>
        <v>177591</v>
      </c>
    </row>
  </sheetData>
  <sheetProtection algorithmName="SHA-512" hashValue="Vllo3yNXyct1AutNswolET5HrxlKvJY6ipxmLI/OO59m0q24ZXHwHbyW3jEk2CHzIKOXA3DFkwC0oAUzCMjvfw==" saltValue="B9rWDdBuZ4OG3bezrwas0A=="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88"/>
      <c r="M1" s="120" t="s">
        <v>30</v>
      </c>
      <c r="N1" s="120"/>
      <c r="O1" s="120"/>
    </row>
    <row r="2" spans="1:15" ht="22.5" customHeight="1" thickBot="1" x14ac:dyDescent="0.2">
      <c r="A2" s="23" t="s">
        <v>166</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148</v>
      </c>
      <c r="C5" s="3" t="s">
        <v>145</v>
      </c>
      <c r="D5" s="58">
        <f>単価表※ここの黄色セルに入力!F27</f>
        <v>0</v>
      </c>
      <c r="E5" s="4" t="s">
        <v>4</v>
      </c>
      <c r="F5" s="2" t="s">
        <v>144</v>
      </c>
      <c r="G5" s="18">
        <v>87</v>
      </c>
      <c r="H5" s="2" t="s">
        <v>147</v>
      </c>
      <c r="I5" s="66">
        <f>D5*G5*0.85</f>
        <v>0</v>
      </c>
      <c r="J5" s="5" t="s">
        <v>4</v>
      </c>
      <c r="K5" s="12"/>
      <c r="L5" s="20"/>
      <c r="M5" s="6"/>
      <c r="N5" s="6"/>
      <c r="O5" s="12"/>
    </row>
    <row r="6" spans="1:15" ht="21" x14ac:dyDescent="0.2">
      <c r="A6" s="115"/>
      <c r="B6" s="21" t="s">
        <v>146</v>
      </c>
      <c r="C6" s="7" t="s">
        <v>145</v>
      </c>
      <c r="D6" s="59">
        <f>単価表※ここの黄色セルに入力!F32</f>
        <v>0</v>
      </c>
      <c r="E6" s="5" t="s">
        <v>4</v>
      </c>
      <c r="F6" s="2" t="s">
        <v>144</v>
      </c>
      <c r="G6" s="11">
        <v>14270</v>
      </c>
      <c r="H6" s="6" t="s">
        <v>143</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148</v>
      </c>
      <c r="C9" s="3" t="s">
        <v>145</v>
      </c>
      <c r="D9" s="63">
        <f>$D$5</f>
        <v>0</v>
      </c>
      <c r="E9" s="4" t="s">
        <v>4</v>
      </c>
      <c r="F9" s="2" t="s">
        <v>144</v>
      </c>
      <c r="G9" s="18">
        <f>G5</f>
        <v>87</v>
      </c>
      <c r="H9" s="2" t="s">
        <v>147</v>
      </c>
      <c r="I9" s="66">
        <f>D9*G9*0.85</f>
        <v>0</v>
      </c>
      <c r="J9" s="5" t="s">
        <v>4</v>
      </c>
      <c r="K9" s="12"/>
      <c r="L9" s="20"/>
      <c r="M9" s="6"/>
      <c r="N9" s="6"/>
      <c r="O9" s="12"/>
    </row>
    <row r="10" spans="1:15" ht="21" x14ac:dyDescent="0.2">
      <c r="A10" s="115"/>
      <c r="B10" s="21" t="s">
        <v>146</v>
      </c>
      <c r="C10" s="7" t="s">
        <v>145</v>
      </c>
      <c r="D10" s="64">
        <f>$D$6</f>
        <v>0</v>
      </c>
      <c r="E10" s="5" t="s">
        <v>4</v>
      </c>
      <c r="F10" s="2" t="s">
        <v>144</v>
      </c>
      <c r="G10" s="11">
        <v>12431</v>
      </c>
      <c r="H10" s="6" t="s">
        <v>143</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148</v>
      </c>
      <c r="C13" s="3" t="s">
        <v>145</v>
      </c>
      <c r="D13" s="63">
        <f>$D$5</f>
        <v>0</v>
      </c>
      <c r="E13" s="4" t="s">
        <v>4</v>
      </c>
      <c r="F13" s="2" t="s">
        <v>144</v>
      </c>
      <c r="G13" s="18">
        <f>G5</f>
        <v>87</v>
      </c>
      <c r="H13" s="2" t="s">
        <v>147</v>
      </c>
      <c r="I13" s="66">
        <f>D13*G13*0.85</f>
        <v>0</v>
      </c>
      <c r="J13" s="5" t="s">
        <v>4</v>
      </c>
      <c r="K13" s="12"/>
      <c r="L13" s="20"/>
      <c r="M13" s="6"/>
      <c r="N13" s="6"/>
      <c r="O13" s="12"/>
    </row>
    <row r="14" spans="1:15" ht="21" x14ac:dyDescent="0.2">
      <c r="A14" s="115"/>
      <c r="B14" s="21" t="s">
        <v>146</v>
      </c>
      <c r="C14" s="7" t="s">
        <v>145</v>
      </c>
      <c r="D14" s="64">
        <f>$D$6</f>
        <v>0</v>
      </c>
      <c r="E14" s="5" t="s">
        <v>4</v>
      </c>
      <c r="F14" s="2" t="s">
        <v>144</v>
      </c>
      <c r="G14" s="11">
        <v>11045</v>
      </c>
      <c r="H14" s="6" t="s">
        <v>143</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148</v>
      </c>
      <c r="C17" s="3" t="s">
        <v>145</v>
      </c>
      <c r="D17" s="63">
        <f>$D$5</f>
        <v>0</v>
      </c>
      <c r="E17" s="4" t="s">
        <v>4</v>
      </c>
      <c r="F17" s="2" t="s">
        <v>144</v>
      </c>
      <c r="G17" s="18">
        <f>G5</f>
        <v>87</v>
      </c>
      <c r="H17" s="2" t="s">
        <v>147</v>
      </c>
      <c r="I17" s="66">
        <f>D17*G17*0.85</f>
        <v>0</v>
      </c>
      <c r="J17" s="5" t="s">
        <v>4</v>
      </c>
      <c r="K17" s="12"/>
      <c r="L17" s="20"/>
      <c r="M17" s="6"/>
      <c r="N17" s="6"/>
      <c r="O17" s="12"/>
    </row>
    <row r="18" spans="1:15" ht="21" x14ac:dyDescent="0.2">
      <c r="A18" s="115"/>
      <c r="B18" s="21" t="s">
        <v>146</v>
      </c>
      <c r="C18" s="7" t="s">
        <v>145</v>
      </c>
      <c r="D18" s="64">
        <f>$D$6</f>
        <v>0</v>
      </c>
      <c r="E18" s="5" t="s">
        <v>4</v>
      </c>
      <c r="F18" s="2" t="s">
        <v>144</v>
      </c>
      <c r="G18" s="11">
        <v>12219</v>
      </c>
      <c r="H18" s="6" t="s">
        <v>143</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148</v>
      </c>
      <c r="C21" s="3" t="s">
        <v>145</v>
      </c>
      <c r="D21" s="63">
        <f>$D$5</f>
        <v>0</v>
      </c>
      <c r="E21" s="4" t="s">
        <v>4</v>
      </c>
      <c r="F21" s="2" t="s">
        <v>144</v>
      </c>
      <c r="G21" s="18">
        <f>G5</f>
        <v>87</v>
      </c>
      <c r="H21" s="2" t="s">
        <v>147</v>
      </c>
      <c r="I21" s="66">
        <f>D21*G21*0.85</f>
        <v>0</v>
      </c>
      <c r="J21" s="5" t="s">
        <v>4</v>
      </c>
      <c r="K21" s="12"/>
      <c r="L21" s="20"/>
      <c r="M21" s="6"/>
      <c r="N21" s="6"/>
      <c r="O21" s="12"/>
    </row>
    <row r="22" spans="1:15" ht="21" x14ac:dyDescent="0.2">
      <c r="A22" s="115"/>
      <c r="B22" s="21" t="s">
        <v>149</v>
      </c>
      <c r="C22" s="7" t="s">
        <v>145</v>
      </c>
      <c r="D22" s="59">
        <f>単価表※ここの黄色セルに入力!F36</f>
        <v>0</v>
      </c>
      <c r="E22" s="5" t="s">
        <v>4</v>
      </c>
      <c r="F22" s="2" t="s">
        <v>144</v>
      </c>
      <c r="G22" s="11">
        <v>13155</v>
      </c>
      <c r="H22" s="6" t="s">
        <v>143</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148</v>
      </c>
      <c r="C25" s="3" t="s">
        <v>145</v>
      </c>
      <c r="D25" s="63">
        <f>$D$5</f>
        <v>0</v>
      </c>
      <c r="E25" s="4" t="s">
        <v>4</v>
      </c>
      <c r="F25" s="2" t="s">
        <v>144</v>
      </c>
      <c r="G25" s="18">
        <f>G5</f>
        <v>87</v>
      </c>
      <c r="H25" s="2" t="s">
        <v>147</v>
      </c>
      <c r="I25" s="66">
        <f>D25*G25*0.85</f>
        <v>0</v>
      </c>
      <c r="J25" s="5" t="s">
        <v>4</v>
      </c>
      <c r="K25" s="12"/>
      <c r="L25" s="20"/>
      <c r="M25" s="6"/>
      <c r="N25" s="6"/>
      <c r="O25" s="12"/>
    </row>
    <row r="26" spans="1:15" ht="21" x14ac:dyDescent="0.2">
      <c r="A26" s="115"/>
      <c r="B26" s="21" t="s">
        <v>149</v>
      </c>
      <c r="C26" s="7" t="s">
        <v>145</v>
      </c>
      <c r="D26" s="64">
        <f>$D$22</f>
        <v>0</v>
      </c>
      <c r="E26" s="5" t="s">
        <v>4</v>
      </c>
      <c r="F26" s="2" t="s">
        <v>144</v>
      </c>
      <c r="G26" s="11">
        <v>16258</v>
      </c>
      <c r="H26" s="6" t="s">
        <v>143</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148</v>
      </c>
      <c r="C29" s="3" t="s">
        <v>145</v>
      </c>
      <c r="D29" s="63">
        <f>$D$5</f>
        <v>0</v>
      </c>
      <c r="E29" s="4" t="s">
        <v>4</v>
      </c>
      <c r="F29" s="2" t="s">
        <v>144</v>
      </c>
      <c r="G29" s="18">
        <f>G5</f>
        <v>87</v>
      </c>
      <c r="H29" s="2" t="s">
        <v>147</v>
      </c>
      <c r="I29" s="66">
        <f>D29*G29*0.85</f>
        <v>0</v>
      </c>
      <c r="J29" s="5" t="s">
        <v>4</v>
      </c>
      <c r="K29" s="12"/>
      <c r="L29" s="20"/>
      <c r="M29" s="6"/>
      <c r="N29" s="6"/>
      <c r="O29" s="12"/>
    </row>
    <row r="30" spans="1:15" ht="21" x14ac:dyDescent="0.2">
      <c r="A30" s="115"/>
      <c r="B30" s="21" t="s">
        <v>149</v>
      </c>
      <c r="C30" s="7" t="s">
        <v>145</v>
      </c>
      <c r="D30" s="64">
        <f>$D$22</f>
        <v>0</v>
      </c>
      <c r="E30" s="5" t="s">
        <v>4</v>
      </c>
      <c r="F30" s="2" t="s">
        <v>144</v>
      </c>
      <c r="G30" s="11">
        <v>13237</v>
      </c>
      <c r="H30" s="6" t="s">
        <v>143</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148</v>
      </c>
      <c r="C33" s="3" t="s">
        <v>145</v>
      </c>
      <c r="D33" s="58">
        <f>$D$5</f>
        <v>0</v>
      </c>
      <c r="E33" s="4" t="s">
        <v>4</v>
      </c>
      <c r="F33" s="2" t="s">
        <v>144</v>
      </c>
      <c r="G33" s="18">
        <f>G5</f>
        <v>87</v>
      </c>
      <c r="H33" s="2" t="s">
        <v>147</v>
      </c>
      <c r="I33" s="66">
        <f>D33*G33*0.85</f>
        <v>0</v>
      </c>
      <c r="J33" s="5" t="s">
        <v>4</v>
      </c>
      <c r="K33" s="12"/>
      <c r="L33" s="20"/>
      <c r="M33" s="6"/>
      <c r="N33" s="6"/>
      <c r="O33" s="12"/>
    </row>
    <row r="34" spans="1:15" ht="21" x14ac:dyDescent="0.2">
      <c r="A34" s="115"/>
      <c r="B34" s="21" t="s">
        <v>146</v>
      </c>
      <c r="C34" s="7" t="s">
        <v>145</v>
      </c>
      <c r="D34" s="59">
        <f>$D$6</f>
        <v>0</v>
      </c>
      <c r="E34" s="5" t="s">
        <v>4</v>
      </c>
      <c r="F34" s="2" t="s">
        <v>144</v>
      </c>
      <c r="G34" s="11">
        <v>2874</v>
      </c>
      <c r="H34" s="6" t="s">
        <v>143</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148</v>
      </c>
      <c r="C37" s="3" t="s">
        <v>145</v>
      </c>
      <c r="D37" s="58">
        <f>$D$5</f>
        <v>0</v>
      </c>
      <c r="E37" s="4" t="s">
        <v>4</v>
      </c>
      <c r="F37" s="2" t="s">
        <v>144</v>
      </c>
      <c r="G37" s="18">
        <f>G5</f>
        <v>87</v>
      </c>
      <c r="H37" s="2" t="s">
        <v>147</v>
      </c>
      <c r="I37" s="66">
        <f>D37*G37*0.85</f>
        <v>0</v>
      </c>
      <c r="J37" s="5" t="s">
        <v>4</v>
      </c>
      <c r="K37" s="12"/>
      <c r="L37" s="20"/>
      <c r="M37" s="6"/>
      <c r="N37" s="6"/>
      <c r="O37" s="12"/>
    </row>
    <row r="38" spans="1:15" ht="21" x14ac:dyDescent="0.2">
      <c r="A38" s="115"/>
      <c r="B38" s="21" t="s">
        <v>146</v>
      </c>
      <c r="C38" s="7" t="s">
        <v>145</v>
      </c>
      <c r="D38" s="59">
        <f>$D$6</f>
        <v>0</v>
      </c>
      <c r="E38" s="5" t="s">
        <v>4</v>
      </c>
      <c r="F38" s="2" t="s">
        <v>144</v>
      </c>
      <c r="G38" s="11">
        <v>12020</v>
      </c>
      <c r="H38" s="6" t="s">
        <v>143</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148</v>
      </c>
      <c r="C41" s="3" t="s">
        <v>145</v>
      </c>
      <c r="D41" s="58">
        <f>$D$5</f>
        <v>0</v>
      </c>
      <c r="E41" s="4" t="s">
        <v>4</v>
      </c>
      <c r="F41" s="2" t="s">
        <v>144</v>
      </c>
      <c r="G41" s="18">
        <f>G5</f>
        <v>87</v>
      </c>
      <c r="H41" s="2" t="s">
        <v>147</v>
      </c>
      <c r="I41" s="66">
        <f>D41*G41*0.85</f>
        <v>0</v>
      </c>
      <c r="J41" s="5" t="s">
        <v>4</v>
      </c>
      <c r="K41" s="12"/>
      <c r="L41" s="20"/>
      <c r="M41" s="6"/>
      <c r="N41" s="6"/>
      <c r="O41" s="12"/>
    </row>
    <row r="42" spans="1:15" ht="21" x14ac:dyDescent="0.2">
      <c r="A42" s="115"/>
      <c r="B42" s="21" t="s">
        <v>146</v>
      </c>
      <c r="C42" s="7" t="s">
        <v>145</v>
      </c>
      <c r="D42" s="59">
        <f>$D$6</f>
        <v>0</v>
      </c>
      <c r="E42" s="5" t="s">
        <v>4</v>
      </c>
      <c r="F42" s="2" t="s">
        <v>144</v>
      </c>
      <c r="G42" s="11">
        <v>10815</v>
      </c>
      <c r="H42" s="6" t="s">
        <v>143</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148</v>
      </c>
      <c r="C45" s="3" t="s">
        <v>145</v>
      </c>
      <c r="D45" s="58">
        <f>$D$5</f>
        <v>0</v>
      </c>
      <c r="E45" s="4" t="s">
        <v>4</v>
      </c>
      <c r="F45" s="2" t="s">
        <v>144</v>
      </c>
      <c r="G45" s="18">
        <f>G5</f>
        <v>87</v>
      </c>
      <c r="H45" s="2" t="s">
        <v>147</v>
      </c>
      <c r="I45" s="66">
        <f>D45*G45*0.85</f>
        <v>0</v>
      </c>
      <c r="J45" s="5" t="s">
        <v>4</v>
      </c>
      <c r="K45" s="12"/>
      <c r="L45" s="20"/>
      <c r="M45" s="6"/>
      <c r="N45" s="6"/>
      <c r="O45" s="12"/>
    </row>
    <row r="46" spans="1:15" ht="21" x14ac:dyDescent="0.2">
      <c r="A46" s="115"/>
      <c r="B46" s="21" t="s">
        <v>146</v>
      </c>
      <c r="C46" s="7" t="s">
        <v>145</v>
      </c>
      <c r="D46" s="59">
        <f>$D$6</f>
        <v>0</v>
      </c>
      <c r="E46" s="5" t="s">
        <v>4</v>
      </c>
      <c r="F46" s="2" t="s">
        <v>144</v>
      </c>
      <c r="G46" s="11">
        <v>12438</v>
      </c>
      <c r="H46" s="6" t="s">
        <v>143</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148</v>
      </c>
      <c r="C49" s="3" t="s">
        <v>145</v>
      </c>
      <c r="D49" s="63">
        <f>$D$5</f>
        <v>0</v>
      </c>
      <c r="E49" s="4" t="s">
        <v>4</v>
      </c>
      <c r="F49" s="2" t="s">
        <v>144</v>
      </c>
      <c r="G49" s="18">
        <f>G5</f>
        <v>87</v>
      </c>
      <c r="H49" s="2" t="s">
        <v>147</v>
      </c>
      <c r="I49" s="66">
        <f>D49*G49*0.85</f>
        <v>0</v>
      </c>
      <c r="J49" s="5" t="s">
        <v>4</v>
      </c>
      <c r="K49" s="12"/>
      <c r="L49" s="20"/>
      <c r="M49" s="6"/>
      <c r="N49" s="6"/>
      <c r="O49" s="12"/>
    </row>
    <row r="50" spans="1:15" ht="21" x14ac:dyDescent="0.2">
      <c r="A50" s="115"/>
      <c r="B50" s="21" t="s">
        <v>146</v>
      </c>
      <c r="C50" s="7" t="s">
        <v>145</v>
      </c>
      <c r="D50" s="64">
        <f>$D$6</f>
        <v>0</v>
      </c>
      <c r="E50" s="5" t="s">
        <v>4</v>
      </c>
      <c r="F50" s="2" t="s">
        <v>144</v>
      </c>
      <c r="G50" s="11">
        <v>16476</v>
      </c>
      <c r="H50" s="6" t="s">
        <v>143</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159</v>
      </c>
      <c r="B54" s="113"/>
      <c r="C54" s="113"/>
      <c r="D54" s="113"/>
      <c r="E54" s="113"/>
      <c r="F54" s="113"/>
      <c r="G54" s="113"/>
      <c r="H54" s="113"/>
      <c r="I54" s="113"/>
      <c r="J54" s="113"/>
      <c r="K54" s="113"/>
      <c r="L54" s="113"/>
      <c r="M54" s="113"/>
    </row>
    <row r="56" spans="1:15" x14ac:dyDescent="0.15">
      <c r="G56" s="91">
        <f>G6+G10+G14+G18+G22+G26+G30+G34+G38+G42+G46+G50</f>
        <v>147238</v>
      </c>
    </row>
  </sheetData>
  <sheetProtection algorithmName="SHA-512" hashValue="MZp6u0r4KKPhIF4uKHYxBeT6VFJuv8a04cIpeA3JENayove5Wh39h1CgCC1B9r2uPwdPk0WpgOrWPeVHWUIAQA==" saltValue="Ff4FsfyQga023XSJFrdzjA=="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ignoredErrors>
    <ignoredError sqref="D33:E50" evalError="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88"/>
      <c r="M1" s="120" t="s">
        <v>30</v>
      </c>
      <c r="N1" s="120"/>
      <c r="O1" s="120"/>
    </row>
    <row r="2" spans="1:15" ht="22.5" customHeight="1" thickBot="1" x14ac:dyDescent="0.2">
      <c r="A2" s="23" t="s">
        <v>167</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148</v>
      </c>
      <c r="C5" s="3" t="s">
        <v>145</v>
      </c>
      <c r="D5" s="58">
        <f>単価表※ここの黄色セルに入力!F27</f>
        <v>0</v>
      </c>
      <c r="E5" s="4" t="s">
        <v>4</v>
      </c>
      <c r="F5" s="2" t="s">
        <v>144</v>
      </c>
      <c r="G5" s="18">
        <v>72</v>
      </c>
      <c r="H5" s="2" t="s">
        <v>147</v>
      </c>
      <c r="I5" s="66">
        <f>D5*G5*0.85</f>
        <v>0</v>
      </c>
      <c r="J5" s="5" t="s">
        <v>4</v>
      </c>
      <c r="K5" s="12"/>
      <c r="L5" s="20"/>
      <c r="M5" s="6"/>
      <c r="N5" s="6"/>
      <c r="O5" s="12"/>
    </row>
    <row r="6" spans="1:15" ht="21" x14ac:dyDescent="0.2">
      <c r="A6" s="115"/>
      <c r="B6" s="21" t="s">
        <v>146</v>
      </c>
      <c r="C6" s="7" t="s">
        <v>145</v>
      </c>
      <c r="D6" s="59">
        <f>単価表※ここの黄色セルに入力!F32</f>
        <v>0</v>
      </c>
      <c r="E6" s="5" t="s">
        <v>4</v>
      </c>
      <c r="F6" s="2" t="s">
        <v>144</v>
      </c>
      <c r="G6" s="11">
        <v>11973</v>
      </c>
      <c r="H6" s="6" t="s">
        <v>143</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148</v>
      </c>
      <c r="C9" s="3" t="s">
        <v>145</v>
      </c>
      <c r="D9" s="63">
        <f>$D$5</f>
        <v>0</v>
      </c>
      <c r="E9" s="4" t="s">
        <v>4</v>
      </c>
      <c r="F9" s="2" t="s">
        <v>144</v>
      </c>
      <c r="G9" s="18">
        <f>G5</f>
        <v>72</v>
      </c>
      <c r="H9" s="2" t="s">
        <v>147</v>
      </c>
      <c r="I9" s="66">
        <f>D9*G9*0.85</f>
        <v>0</v>
      </c>
      <c r="J9" s="5" t="s">
        <v>4</v>
      </c>
      <c r="K9" s="12"/>
      <c r="L9" s="20"/>
      <c r="M9" s="6"/>
      <c r="N9" s="6"/>
      <c r="O9" s="12"/>
    </row>
    <row r="10" spans="1:15" ht="21" x14ac:dyDescent="0.2">
      <c r="A10" s="115"/>
      <c r="B10" s="21" t="s">
        <v>146</v>
      </c>
      <c r="C10" s="7" t="s">
        <v>145</v>
      </c>
      <c r="D10" s="64">
        <f>$D$6</f>
        <v>0</v>
      </c>
      <c r="E10" s="5" t="s">
        <v>4</v>
      </c>
      <c r="F10" s="2" t="s">
        <v>144</v>
      </c>
      <c r="G10" s="11">
        <v>10589</v>
      </c>
      <c r="H10" s="6" t="s">
        <v>143</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148</v>
      </c>
      <c r="C13" s="3" t="s">
        <v>145</v>
      </c>
      <c r="D13" s="63">
        <f>$D$5</f>
        <v>0</v>
      </c>
      <c r="E13" s="4" t="s">
        <v>4</v>
      </c>
      <c r="F13" s="2" t="s">
        <v>144</v>
      </c>
      <c r="G13" s="18">
        <f>G5</f>
        <v>72</v>
      </c>
      <c r="H13" s="2" t="s">
        <v>147</v>
      </c>
      <c r="I13" s="66">
        <f>D13*G13*0.85</f>
        <v>0</v>
      </c>
      <c r="J13" s="5" t="s">
        <v>4</v>
      </c>
      <c r="K13" s="12"/>
      <c r="L13" s="20"/>
      <c r="M13" s="6"/>
      <c r="N13" s="6"/>
      <c r="O13" s="12"/>
    </row>
    <row r="14" spans="1:15" ht="21" x14ac:dyDescent="0.2">
      <c r="A14" s="115"/>
      <c r="B14" s="21" t="s">
        <v>146</v>
      </c>
      <c r="C14" s="7" t="s">
        <v>145</v>
      </c>
      <c r="D14" s="64">
        <f>$D$6</f>
        <v>0</v>
      </c>
      <c r="E14" s="5" t="s">
        <v>4</v>
      </c>
      <c r="F14" s="2" t="s">
        <v>144</v>
      </c>
      <c r="G14" s="11">
        <v>9739</v>
      </c>
      <c r="H14" s="6" t="s">
        <v>143</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148</v>
      </c>
      <c r="C17" s="3" t="s">
        <v>145</v>
      </c>
      <c r="D17" s="63">
        <f>$D$5</f>
        <v>0</v>
      </c>
      <c r="E17" s="4" t="s">
        <v>4</v>
      </c>
      <c r="F17" s="2" t="s">
        <v>144</v>
      </c>
      <c r="G17" s="18">
        <f>G5</f>
        <v>72</v>
      </c>
      <c r="H17" s="2" t="s">
        <v>147</v>
      </c>
      <c r="I17" s="66">
        <f>D17*G17*0.85</f>
        <v>0</v>
      </c>
      <c r="J17" s="5" t="s">
        <v>4</v>
      </c>
      <c r="K17" s="12"/>
      <c r="L17" s="20"/>
      <c r="M17" s="6"/>
      <c r="N17" s="6"/>
      <c r="O17" s="12"/>
    </row>
    <row r="18" spans="1:15" ht="21" x14ac:dyDescent="0.2">
      <c r="A18" s="115"/>
      <c r="B18" s="21" t="s">
        <v>146</v>
      </c>
      <c r="C18" s="7" t="s">
        <v>145</v>
      </c>
      <c r="D18" s="64">
        <f>$D$6</f>
        <v>0</v>
      </c>
      <c r="E18" s="5" t="s">
        <v>4</v>
      </c>
      <c r="F18" s="2" t="s">
        <v>144</v>
      </c>
      <c r="G18" s="11">
        <v>9298</v>
      </c>
      <c r="H18" s="6" t="s">
        <v>143</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148</v>
      </c>
      <c r="C21" s="3" t="s">
        <v>145</v>
      </c>
      <c r="D21" s="63">
        <f>$D$5</f>
        <v>0</v>
      </c>
      <c r="E21" s="4" t="s">
        <v>4</v>
      </c>
      <c r="F21" s="2" t="s">
        <v>144</v>
      </c>
      <c r="G21" s="18">
        <f>G5</f>
        <v>72</v>
      </c>
      <c r="H21" s="2" t="s">
        <v>147</v>
      </c>
      <c r="I21" s="66">
        <f>D21*G21*0.85</f>
        <v>0</v>
      </c>
      <c r="J21" s="5" t="s">
        <v>4</v>
      </c>
      <c r="K21" s="12"/>
      <c r="L21" s="20"/>
      <c r="M21" s="6"/>
      <c r="N21" s="6"/>
      <c r="O21" s="12"/>
    </row>
    <row r="22" spans="1:15" ht="21" x14ac:dyDescent="0.2">
      <c r="A22" s="115"/>
      <c r="B22" s="21" t="s">
        <v>149</v>
      </c>
      <c r="C22" s="7" t="s">
        <v>145</v>
      </c>
      <c r="D22" s="59">
        <f>単価表※ここの黄色セルに入力!F36</f>
        <v>0</v>
      </c>
      <c r="E22" s="5" t="s">
        <v>4</v>
      </c>
      <c r="F22" s="2" t="s">
        <v>144</v>
      </c>
      <c r="G22" s="11">
        <v>11610</v>
      </c>
      <c r="H22" s="6" t="s">
        <v>143</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148</v>
      </c>
      <c r="C25" s="3" t="s">
        <v>145</v>
      </c>
      <c r="D25" s="63">
        <f>$D$5</f>
        <v>0</v>
      </c>
      <c r="E25" s="4" t="s">
        <v>4</v>
      </c>
      <c r="F25" s="2" t="s">
        <v>144</v>
      </c>
      <c r="G25" s="18">
        <f>G5</f>
        <v>72</v>
      </c>
      <c r="H25" s="2" t="s">
        <v>147</v>
      </c>
      <c r="I25" s="66">
        <f>D25*G25*0.85</f>
        <v>0</v>
      </c>
      <c r="J25" s="5" t="s">
        <v>4</v>
      </c>
      <c r="K25" s="12"/>
      <c r="L25" s="20"/>
      <c r="M25" s="6"/>
      <c r="N25" s="6"/>
      <c r="O25" s="12"/>
    </row>
    <row r="26" spans="1:15" ht="21" x14ac:dyDescent="0.2">
      <c r="A26" s="115"/>
      <c r="B26" s="21" t="s">
        <v>149</v>
      </c>
      <c r="C26" s="7" t="s">
        <v>145</v>
      </c>
      <c r="D26" s="64">
        <f>$D$22</f>
        <v>0</v>
      </c>
      <c r="E26" s="5" t="s">
        <v>4</v>
      </c>
      <c r="F26" s="2" t="s">
        <v>144</v>
      </c>
      <c r="G26" s="11">
        <v>15345</v>
      </c>
      <c r="H26" s="6" t="s">
        <v>143</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148</v>
      </c>
      <c r="C29" s="3" t="s">
        <v>145</v>
      </c>
      <c r="D29" s="63">
        <f>$D$5</f>
        <v>0</v>
      </c>
      <c r="E29" s="4" t="s">
        <v>4</v>
      </c>
      <c r="F29" s="2" t="s">
        <v>144</v>
      </c>
      <c r="G29" s="18">
        <f>G5</f>
        <v>72</v>
      </c>
      <c r="H29" s="2" t="s">
        <v>147</v>
      </c>
      <c r="I29" s="66">
        <f>D29*G29*0.85</f>
        <v>0</v>
      </c>
      <c r="J29" s="5" t="s">
        <v>4</v>
      </c>
      <c r="K29" s="12"/>
      <c r="L29" s="20"/>
      <c r="M29" s="6"/>
      <c r="N29" s="6"/>
      <c r="O29" s="12"/>
    </row>
    <row r="30" spans="1:15" ht="21" x14ac:dyDescent="0.2">
      <c r="A30" s="115"/>
      <c r="B30" s="21" t="s">
        <v>149</v>
      </c>
      <c r="C30" s="7" t="s">
        <v>145</v>
      </c>
      <c r="D30" s="64">
        <f>$D$22</f>
        <v>0</v>
      </c>
      <c r="E30" s="5" t="s">
        <v>4</v>
      </c>
      <c r="F30" s="2" t="s">
        <v>144</v>
      </c>
      <c r="G30" s="11">
        <v>11936</v>
      </c>
      <c r="H30" s="6" t="s">
        <v>143</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148</v>
      </c>
      <c r="C33" s="3" t="s">
        <v>145</v>
      </c>
      <c r="D33" s="58">
        <f>$D$5</f>
        <v>0</v>
      </c>
      <c r="E33" s="4" t="s">
        <v>4</v>
      </c>
      <c r="F33" s="2" t="s">
        <v>144</v>
      </c>
      <c r="G33" s="18">
        <f>G5</f>
        <v>72</v>
      </c>
      <c r="H33" s="2" t="s">
        <v>147</v>
      </c>
      <c r="I33" s="66">
        <f>D33*G33*0.85</f>
        <v>0</v>
      </c>
      <c r="J33" s="5" t="s">
        <v>4</v>
      </c>
      <c r="K33" s="12"/>
      <c r="L33" s="20"/>
      <c r="M33" s="6"/>
      <c r="N33" s="6"/>
      <c r="O33" s="12"/>
    </row>
    <row r="34" spans="1:15" ht="21" x14ac:dyDescent="0.2">
      <c r="A34" s="115"/>
      <c r="B34" s="21" t="s">
        <v>146</v>
      </c>
      <c r="C34" s="7" t="s">
        <v>145</v>
      </c>
      <c r="D34" s="59">
        <f>$D$6</f>
        <v>0</v>
      </c>
      <c r="E34" s="5" t="s">
        <v>4</v>
      </c>
      <c r="F34" s="2" t="s">
        <v>144</v>
      </c>
      <c r="G34" s="11">
        <v>458</v>
      </c>
      <c r="H34" s="6" t="s">
        <v>143</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148</v>
      </c>
      <c r="C37" s="3" t="s">
        <v>145</v>
      </c>
      <c r="D37" s="58">
        <f>$D$5</f>
        <v>0</v>
      </c>
      <c r="E37" s="4" t="s">
        <v>4</v>
      </c>
      <c r="F37" s="2" t="s">
        <v>144</v>
      </c>
      <c r="G37" s="18">
        <f>G5</f>
        <v>72</v>
      </c>
      <c r="H37" s="2" t="s">
        <v>147</v>
      </c>
      <c r="I37" s="66">
        <f>D37*G37*0.85</f>
        <v>0</v>
      </c>
      <c r="J37" s="5" t="s">
        <v>4</v>
      </c>
      <c r="K37" s="12"/>
      <c r="L37" s="20"/>
      <c r="M37" s="6"/>
      <c r="N37" s="6"/>
      <c r="O37" s="12"/>
    </row>
    <row r="38" spans="1:15" ht="21" x14ac:dyDescent="0.2">
      <c r="A38" s="115"/>
      <c r="B38" s="21" t="s">
        <v>146</v>
      </c>
      <c r="C38" s="7" t="s">
        <v>145</v>
      </c>
      <c r="D38" s="59">
        <f>$D$6</f>
        <v>0</v>
      </c>
      <c r="E38" s="5" t="s">
        <v>4</v>
      </c>
      <c r="F38" s="2" t="s">
        <v>144</v>
      </c>
      <c r="G38" s="11">
        <v>10915</v>
      </c>
      <c r="H38" s="6" t="s">
        <v>143</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148</v>
      </c>
      <c r="C41" s="3" t="s">
        <v>145</v>
      </c>
      <c r="D41" s="58">
        <f>$D$5</f>
        <v>0</v>
      </c>
      <c r="E41" s="4" t="s">
        <v>4</v>
      </c>
      <c r="F41" s="2" t="s">
        <v>144</v>
      </c>
      <c r="G41" s="18">
        <f>G5</f>
        <v>72</v>
      </c>
      <c r="H41" s="2" t="s">
        <v>147</v>
      </c>
      <c r="I41" s="66">
        <f>D41*G41*0.85</f>
        <v>0</v>
      </c>
      <c r="J41" s="5" t="s">
        <v>4</v>
      </c>
      <c r="K41" s="12"/>
      <c r="L41" s="20"/>
      <c r="M41" s="6"/>
      <c r="N41" s="6"/>
      <c r="O41" s="12"/>
    </row>
    <row r="42" spans="1:15" ht="21" x14ac:dyDescent="0.2">
      <c r="A42" s="115"/>
      <c r="B42" s="21" t="s">
        <v>146</v>
      </c>
      <c r="C42" s="7" t="s">
        <v>145</v>
      </c>
      <c r="D42" s="59">
        <f>$D$6</f>
        <v>0</v>
      </c>
      <c r="E42" s="5" t="s">
        <v>4</v>
      </c>
      <c r="F42" s="2" t="s">
        <v>144</v>
      </c>
      <c r="G42" s="11">
        <v>9996</v>
      </c>
      <c r="H42" s="6" t="s">
        <v>143</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148</v>
      </c>
      <c r="C45" s="3" t="s">
        <v>145</v>
      </c>
      <c r="D45" s="58">
        <f>$D$5</f>
        <v>0</v>
      </c>
      <c r="E45" s="4" t="s">
        <v>4</v>
      </c>
      <c r="F45" s="2" t="s">
        <v>144</v>
      </c>
      <c r="G45" s="18">
        <f>G5</f>
        <v>72</v>
      </c>
      <c r="H45" s="2" t="s">
        <v>147</v>
      </c>
      <c r="I45" s="66">
        <f>D45*G45*0.85</f>
        <v>0</v>
      </c>
      <c r="J45" s="5" t="s">
        <v>4</v>
      </c>
      <c r="K45" s="12"/>
      <c r="L45" s="20"/>
      <c r="M45" s="6"/>
      <c r="N45" s="6"/>
      <c r="O45" s="12"/>
    </row>
    <row r="46" spans="1:15" ht="21" x14ac:dyDescent="0.2">
      <c r="A46" s="115"/>
      <c r="B46" s="21" t="s">
        <v>146</v>
      </c>
      <c r="C46" s="7" t="s">
        <v>145</v>
      </c>
      <c r="D46" s="59">
        <f>$D$6</f>
        <v>0</v>
      </c>
      <c r="E46" s="5" t="s">
        <v>4</v>
      </c>
      <c r="F46" s="2" t="s">
        <v>144</v>
      </c>
      <c r="G46" s="11">
        <v>11060</v>
      </c>
      <c r="H46" s="6" t="s">
        <v>143</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148</v>
      </c>
      <c r="C49" s="3" t="s">
        <v>145</v>
      </c>
      <c r="D49" s="63">
        <f>$D$5</f>
        <v>0</v>
      </c>
      <c r="E49" s="4" t="s">
        <v>4</v>
      </c>
      <c r="F49" s="2" t="s">
        <v>144</v>
      </c>
      <c r="G49" s="18">
        <f>G5</f>
        <v>72</v>
      </c>
      <c r="H49" s="2" t="s">
        <v>147</v>
      </c>
      <c r="I49" s="66">
        <f>D49*G49*0.85</f>
        <v>0</v>
      </c>
      <c r="J49" s="5" t="s">
        <v>4</v>
      </c>
      <c r="K49" s="12"/>
      <c r="L49" s="20"/>
      <c r="M49" s="6"/>
      <c r="N49" s="6"/>
      <c r="O49" s="12"/>
    </row>
    <row r="50" spans="1:15" ht="21" x14ac:dyDescent="0.2">
      <c r="A50" s="115"/>
      <c r="B50" s="21" t="s">
        <v>146</v>
      </c>
      <c r="C50" s="7" t="s">
        <v>145</v>
      </c>
      <c r="D50" s="64">
        <f>$D$6</f>
        <v>0</v>
      </c>
      <c r="E50" s="5" t="s">
        <v>4</v>
      </c>
      <c r="F50" s="2" t="s">
        <v>144</v>
      </c>
      <c r="G50" s="11">
        <v>11859</v>
      </c>
      <c r="H50" s="6" t="s">
        <v>143</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153</v>
      </c>
      <c r="B54" s="113"/>
      <c r="C54" s="113"/>
      <c r="D54" s="113"/>
      <c r="E54" s="113"/>
      <c r="F54" s="113"/>
      <c r="G54" s="113"/>
      <c r="H54" s="113"/>
      <c r="I54" s="113"/>
      <c r="J54" s="113"/>
      <c r="K54" s="113"/>
      <c r="L54" s="113"/>
      <c r="M54" s="113"/>
    </row>
    <row r="56" spans="1:15" x14ac:dyDescent="0.15">
      <c r="G56" s="91">
        <f>G6+G10+G14+G18+G22+G26+G30+G34+G38+G42+G46+G50</f>
        <v>124778</v>
      </c>
    </row>
  </sheetData>
  <sheetProtection algorithmName="SHA-512" hashValue="JwGfFVjn5swZGht79zDdj0DVADFaYiFfsTDeoSvUWfQCwiB+WOIghH1u3D2mIseGN93uKFkh/SmIZq9HWxvgmQ==" saltValue="+QbSa114YTrLEaD6gyCqqA==" spinCount="100000" sheet="1" objects="1" scenarios="1" selectLockedCells="1"/>
  <mergeCells count="18">
    <mergeCell ref="A8:A11"/>
    <mergeCell ref="J1:K1"/>
    <mergeCell ref="M1:O1"/>
    <mergeCell ref="B3:K3"/>
    <mergeCell ref="L3:O3"/>
    <mergeCell ref="A4:A7"/>
    <mergeCell ref="A54:M54"/>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88"/>
      <c r="M1" s="120" t="s">
        <v>30</v>
      </c>
      <c r="N1" s="120"/>
      <c r="O1" s="120"/>
    </row>
    <row r="2" spans="1:15" ht="22.5" customHeight="1" thickBot="1" x14ac:dyDescent="0.2">
      <c r="A2" s="23" t="s">
        <v>168</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148</v>
      </c>
      <c r="C5" s="3" t="s">
        <v>145</v>
      </c>
      <c r="D5" s="58">
        <f>単価表※ここの黄色セルに入力!F27</f>
        <v>0</v>
      </c>
      <c r="E5" s="4" t="s">
        <v>4</v>
      </c>
      <c r="F5" s="2" t="s">
        <v>144</v>
      </c>
      <c r="G5" s="18">
        <v>53</v>
      </c>
      <c r="H5" s="2" t="s">
        <v>147</v>
      </c>
      <c r="I5" s="66">
        <f>D5*G5*0.85</f>
        <v>0</v>
      </c>
      <c r="J5" s="5" t="s">
        <v>4</v>
      </c>
      <c r="K5" s="12"/>
      <c r="L5" s="20"/>
      <c r="M5" s="6"/>
      <c r="N5" s="6"/>
      <c r="O5" s="12"/>
    </row>
    <row r="6" spans="1:15" ht="21" x14ac:dyDescent="0.2">
      <c r="A6" s="115"/>
      <c r="B6" s="21" t="s">
        <v>146</v>
      </c>
      <c r="C6" s="7" t="s">
        <v>145</v>
      </c>
      <c r="D6" s="59">
        <f>単価表※ここの黄色セルに入力!F32</f>
        <v>0</v>
      </c>
      <c r="E6" s="5" t="s">
        <v>4</v>
      </c>
      <c r="F6" s="2" t="s">
        <v>144</v>
      </c>
      <c r="G6" s="11">
        <v>9370</v>
      </c>
      <c r="H6" s="6" t="s">
        <v>143</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148</v>
      </c>
      <c r="C9" s="3" t="s">
        <v>145</v>
      </c>
      <c r="D9" s="63">
        <f>$D$5</f>
        <v>0</v>
      </c>
      <c r="E9" s="4" t="s">
        <v>4</v>
      </c>
      <c r="F9" s="2" t="s">
        <v>144</v>
      </c>
      <c r="G9" s="18">
        <f>G5</f>
        <v>53</v>
      </c>
      <c r="H9" s="2" t="s">
        <v>147</v>
      </c>
      <c r="I9" s="66">
        <f>D9*G9*0.85</f>
        <v>0</v>
      </c>
      <c r="J9" s="5" t="s">
        <v>4</v>
      </c>
      <c r="K9" s="12"/>
      <c r="L9" s="20"/>
      <c r="M9" s="6"/>
      <c r="N9" s="6"/>
      <c r="O9" s="12"/>
    </row>
    <row r="10" spans="1:15" ht="21" x14ac:dyDescent="0.2">
      <c r="A10" s="115"/>
      <c r="B10" s="21" t="s">
        <v>146</v>
      </c>
      <c r="C10" s="7" t="s">
        <v>145</v>
      </c>
      <c r="D10" s="64">
        <f>$D$6</f>
        <v>0</v>
      </c>
      <c r="E10" s="5" t="s">
        <v>4</v>
      </c>
      <c r="F10" s="2" t="s">
        <v>144</v>
      </c>
      <c r="G10" s="11">
        <v>10627</v>
      </c>
      <c r="H10" s="6" t="s">
        <v>143</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148</v>
      </c>
      <c r="C13" s="3" t="s">
        <v>145</v>
      </c>
      <c r="D13" s="63">
        <f>$D$5</f>
        <v>0</v>
      </c>
      <c r="E13" s="4" t="s">
        <v>4</v>
      </c>
      <c r="F13" s="2" t="s">
        <v>144</v>
      </c>
      <c r="G13" s="18">
        <f>G5</f>
        <v>53</v>
      </c>
      <c r="H13" s="2" t="s">
        <v>147</v>
      </c>
      <c r="I13" s="66">
        <f>D13*G13*0.85</f>
        <v>0</v>
      </c>
      <c r="J13" s="5" t="s">
        <v>4</v>
      </c>
      <c r="K13" s="12"/>
      <c r="L13" s="20"/>
      <c r="M13" s="6"/>
      <c r="N13" s="6"/>
      <c r="O13" s="12"/>
    </row>
    <row r="14" spans="1:15" ht="21" x14ac:dyDescent="0.2">
      <c r="A14" s="115"/>
      <c r="B14" s="21" t="s">
        <v>146</v>
      </c>
      <c r="C14" s="7" t="s">
        <v>145</v>
      </c>
      <c r="D14" s="64">
        <f>$D$6</f>
        <v>0</v>
      </c>
      <c r="E14" s="5" t="s">
        <v>4</v>
      </c>
      <c r="F14" s="2" t="s">
        <v>144</v>
      </c>
      <c r="G14" s="11">
        <v>9984</v>
      </c>
      <c r="H14" s="6" t="s">
        <v>143</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148</v>
      </c>
      <c r="C17" s="3" t="s">
        <v>145</v>
      </c>
      <c r="D17" s="63">
        <f>$D$5</f>
        <v>0</v>
      </c>
      <c r="E17" s="4" t="s">
        <v>4</v>
      </c>
      <c r="F17" s="2" t="s">
        <v>144</v>
      </c>
      <c r="G17" s="18">
        <f>G5</f>
        <v>53</v>
      </c>
      <c r="H17" s="2" t="s">
        <v>147</v>
      </c>
      <c r="I17" s="66">
        <f>D17*G17*0.85</f>
        <v>0</v>
      </c>
      <c r="J17" s="5" t="s">
        <v>4</v>
      </c>
      <c r="K17" s="12"/>
      <c r="L17" s="20"/>
      <c r="M17" s="6"/>
      <c r="N17" s="6"/>
      <c r="O17" s="12"/>
    </row>
    <row r="18" spans="1:15" ht="21" x14ac:dyDescent="0.2">
      <c r="A18" s="115"/>
      <c r="B18" s="21" t="s">
        <v>146</v>
      </c>
      <c r="C18" s="7" t="s">
        <v>145</v>
      </c>
      <c r="D18" s="64">
        <f>$D$6</f>
        <v>0</v>
      </c>
      <c r="E18" s="5" t="s">
        <v>4</v>
      </c>
      <c r="F18" s="2" t="s">
        <v>144</v>
      </c>
      <c r="G18" s="11">
        <v>11043</v>
      </c>
      <c r="H18" s="6" t="s">
        <v>143</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148</v>
      </c>
      <c r="C21" s="3" t="s">
        <v>145</v>
      </c>
      <c r="D21" s="63">
        <f>$D$5</f>
        <v>0</v>
      </c>
      <c r="E21" s="4" t="s">
        <v>4</v>
      </c>
      <c r="F21" s="2" t="s">
        <v>144</v>
      </c>
      <c r="G21" s="18">
        <f>G5</f>
        <v>53</v>
      </c>
      <c r="H21" s="2" t="s">
        <v>147</v>
      </c>
      <c r="I21" s="66">
        <f>D21*G21*0.85</f>
        <v>0</v>
      </c>
      <c r="J21" s="5" t="s">
        <v>4</v>
      </c>
      <c r="K21" s="12"/>
      <c r="L21" s="20"/>
      <c r="M21" s="6"/>
      <c r="N21" s="6"/>
      <c r="O21" s="12"/>
    </row>
    <row r="22" spans="1:15" ht="21" x14ac:dyDescent="0.2">
      <c r="A22" s="115"/>
      <c r="B22" s="21" t="s">
        <v>149</v>
      </c>
      <c r="C22" s="7" t="s">
        <v>145</v>
      </c>
      <c r="D22" s="59">
        <f>単価表※ここの黄色セルに入力!F36</f>
        <v>0</v>
      </c>
      <c r="E22" s="5" t="s">
        <v>4</v>
      </c>
      <c r="F22" s="2" t="s">
        <v>144</v>
      </c>
      <c r="G22" s="11">
        <v>13021</v>
      </c>
      <c r="H22" s="6" t="s">
        <v>143</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148</v>
      </c>
      <c r="C25" s="3" t="s">
        <v>145</v>
      </c>
      <c r="D25" s="63">
        <f>$D$5</f>
        <v>0</v>
      </c>
      <c r="E25" s="4" t="s">
        <v>4</v>
      </c>
      <c r="F25" s="2" t="s">
        <v>144</v>
      </c>
      <c r="G25" s="18">
        <f>G5</f>
        <v>53</v>
      </c>
      <c r="H25" s="2" t="s">
        <v>147</v>
      </c>
      <c r="I25" s="66">
        <f>D25*G25*0.85</f>
        <v>0</v>
      </c>
      <c r="J25" s="5" t="s">
        <v>4</v>
      </c>
      <c r="K25" s="12"/>
      <c r="L25" s="20"/>
      <c r="M25" s="6"/>
      <c r="N25" s="6"/>
      <c r="O25" s="12"/>
    </row>
    <row r="26" spans="1:15" ht="21" x14ac:dyDescent="0.2">
      <c r="A26" s="115"/>
      <c r="B26" s="21" t="s">
        <v>149</v>
      </c>
      <c r="C26" s="7" t="s">
        <v>145</v>
      </c>
      <c r="D26" s="64">
        <f>$D$22</f>
        <v>0</v>
      </c>
      <c r="E26" s="5" t="s">
        <v>4</v>
      </c>
      <c r="F26" s="2" t="s">
        <v>144</v>
      </c>
      <c r="G26" s="11">
        <v>11742</v>
      </c>
      <c r="H26" s="6" t="s">
        <v>143</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148</v>
      </c>
      <c r="C29" s="3" t="s">
        <v>145</v>
      </c>
      <c r="D29" s="63">
        <f>$D$5</f>
        <v>0</v>
      </c>
      <c r="E29" s="4" t="s">
        <v>4</v>
      </c>
      <c r="F29" s="2" t="s">
        <v>144</v>
      </c>
      <c r="G29" s="18">
        <f>G5</f>
        <v>53</v>
      </c>
      <c r="H29" s="2" t="s">
        <v>147</v>
      </c>
      <c r="I29" s="66">
        <f>D29*G29*0.85</f>
        <v>0</v>
      </c>
      <c r="J29" s="5" t="s">
        <v>4</v>
      </c>
      <c r="K29" s="12"/>
      <c r="L29" s="20"/>
      <c r="M29" s="6"/>
      <c r="N29" s="6"/>
      <c r="O29" s="12"/>
    </row>
    <row r="30" spans="1:15" ht="21" x14ac:dyDescent="0.2">
      <c r="A30" s="115"/>
      <c r="B30" s="21" t="s">
        <v>149</v>
      </c>
      <c r="C30" s="7" t="s">
        <v>145</v>
      </c>
      <c r="D30" s="64">
        <f>$D$22</f>
        <v>0</v>
      </c>
      <c r="E30" s="5" t="s">
        <v>4</v>
      </c>
      <c r="F30" s="2" t="s">
        <v>144</v>
      </c>
      <c r="G30" s="11">
        <v>10700</v>
      </c>
      <c r="H30" s="6" t="s">
        <v>143</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148</v>
      </c>
      <c r="C33" s="3" t="s">
        <v>145</v>
      </c>
      <c r="D33" s="58">
        <f>$D$5</f>
        <v>0</v>
      </c>
      <c r="E33" s="4" t="s">
        <v>4</v>
      </c>
      <c r="F33" s="2" t="s">
        <v>144</v>
      </c>
      <c r="G33" s="18">
        <f>G5</f>
        <v>53</v>
      </c>
      <c r="H33" s="2" t="s">
        <v>147</v>
      </c>
      <c r="I33" s="66">
        <f>D33*G33*0.85</f>
        <v>0</v>
      </c>
      <c r="J33" s="5" t="s">
        <v>4</v>
      </c>
      <c r="K33" s="12"/>
      <c r="L33" s="20"/>
      <c r="M33" s="6"/>
      <c r="N33" s="6"/>
      <c r="O33" s="12"/>
    </row>
    <row r="34" spans="1:15" ht="21" x14ac:dyDescent="0.2">
      <c r="A34" s="115"/>
      <c r="B34" s="21" t="s">
        <v>146</v>
      </c>
      <c r="C34" s="7" t="s">
        <v>145</v>
      </c>
      <c r="D34" s="59">
        <f>$D$6</f>
        <v>0</v>
      </c>
      <c r="E34" s="5" t="s">
        <v>4</v>
      </c>
      <c r="F34" s="2" t="s">
        <v>144</v>
      </c>
      <c r="G34" s="11">
        <v>1887</v>
      </c>
      <c r="H34" s="6" t="s">
        <v>143</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148</v>
      </c>
      <c r="C37" s="3" t="s">
        <v>145</v>
      </c>
      <c r="D37" s="58">
        <f>$D$5</f>
        <v>0</v>
      </c>
      <c r="E37" s="4" t="s">
        <v>4</v>
      </c>
      <c r="F37" s="2" t="s">
        <v>144</v>
      </c>
      <c r="G37" s="18">
        <f>G5</f>
        <v>53</v>
      </c>
      <c r="H37" s="2" t="s">
        <v>147</v>
      </c>
      <c r="I37" s="66">
        <f>D37*G37*0.85</f>
        <v>0</v>
      </c>
      <c r="J37" s="5" t="s">
        <v>4</v>
      </c>
      <c r="K37" s="12"/>
      <c r="L37" s="20"/>
      <c r="M37" s="6"/>
      <c r="N37" s="6"/>
      <c r="O37" s="12"/>
    </row>
    <row r="38" spans="1:15" ht="21" x14ac:dyDescent="0.2">
      <c r="A38" s="115"/>
      <c r="B38" s="21" t="s">
        <v>146</v>
      </c>
      <c r="C38" s="7" t="s">
        <v>145</v>
      </c>
      <c r="D38" s="59">
        <f>$D$6</f>
        <v>0</v>
      </c>
      <c r="E38" s="5" t="s">
        <v>4</v>
      </c>
      <c r="F38" s="2" t="s">
        <v>144</v>
      </c>
      <c r="G38" s="11">
        <v>10097</v>
      </c>
      <c r="H38" s="6" t="s">
        <v>143</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148</v>
      </c>
      <c r="C41" s="3" t="s">
        <v>145</v>
      </c>
      <c r="D41" s="58">
        <f>$D$5</f>
        <v>0</v>
      </c>
      <c r="E41" s="4" t="s">
        <v>4</v>
      </c>
      <c r="F41" s="2" t="s">
        <v>144</v>
      </c>
      <c r="G41" s="18">
        <f>G5</f>
        <v>53</v>
      </c>
      <c r="H41" s="2" t="s">
        <v>147</v>
      </c>
      <c r="I41" s="66">
        <f>D41*G41*0.85</f>
        <v>0</v>
      </c>
      <c r="J41" s="5" t="s">
        <v>4</v>
      </c>
      <c r="K41" s="12"/>
      <c r="L41" s="20"/>
      <c r="M41" s="6"/>
      <c r="N41" s="6"/>
      <c r="O41" s="12"/>
    </row>
    <row r="42" spans="1:15" ht="21" x14ac:dyDescent="0.2">
      <c r="A42" s="115"/>
      <c r="B42" s="21" t="s">
        <v>146</v>
      </c>
      <c r="C42" s="7" t="s">
        <v>145</v>
      </c>
      <c r="D42" s="59">
        <f>$D$6</f>
        <v>0</v>
      </c>
      <c r="E42" s="5" t="s">
        <v>4</v>
      </c>
      <c r="F42" s="2" t="s">
        <v>144</v>
      </c>
      <c r="G42" s="11">
        <v>9724</v>
      </c>
      <c r="H42" s="6" t="s">
        <v>143</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148</v>
      </c>
      <c r="C45" s="3" t="s">
        <v>145</v>
      </c>
      <c r="D45" s="58">
        <f>$D$5</f>
        <v>0</v>
      </c>
      <c r="E45" s="4" t="s">
        <v>4</v>
      </c>
      <c r="F45" s="2" t="s">
        <v>144</v>
      </c>
      <c r="G45" s="18">
        <f>G5</f>
        <v>53</v>
      </c>
      <c r="H45" s="2" t="s">
        <v>147</v>
      </c>
      <c r="I45" s="66">
        <f>D45*G45*0.85</f>
        <v>0</v>
      </c>
      <c r="J45" s="5" t="s">
        <v>4</v>
      </c>
      <c r="K45" s="12"/>
      <c r="L45" s="20"/>
      <c r="M45" s="6"/>
      <c r="N45" s="6"/>
      <c r="O45" s="12"/>
    </row>
    <row r="46" spans="1:15" ht="21" x14ac:dyDescent="0.2">
      <c r="A46" s="115"/>
      <c r="B46" s="21" t="s">
        <v>146</v>
      </c>
      <c r="C46" s="7" t="s">
        <v>145</v>
      </c>
      <c r="D46" s="59">
        <f>$D$6</f>
        <v>0</v>
      </c>
      <c r="E46" s="5" t="s">
        <v>4</v>
      </c>
      <c r="F46" s="2" t="s">
        <v>144</v>
      </c>
      <c r="G46" s="11">
        <v>8363</v>
      </c>
      <c r="H46" s="6" t="s">
        <v>143</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148</v>
      </c>
      <c r="C49" s="3" t="s">
        <v>145</v>
      </c>
      <c r="D49" s="63">
        <f>$D$5</f>
        <v>0</v>
      </c>
      <c r="E49" s="4" t="s">
        <v>4</v>
      </c>
      <c r="F49" s="2" t="s">
        <v>144</v>
      </c>
      <c r="G49" s="18">
        <f>G5</f>
        <v>53</v>
      </c>
      <c r="H49" s="2" t="s">
        <v>147</v>
      </c>
      <c r="I49" s="66">
        <f>D49*G49*0.85</f>
        <v>0</v>
      </c>
      <c r="J49" s="5" t="s">
        <v>4</v>
      </c>
      <c r="K49" s="12"/>
      <c r="L49" s="20"/>
      <c r="M49" s="6"/>
      <c r="N49" s="6"/>
      <c r="O49" s="12"/>
    </row>
    <row r="50" spans="1:15" ht="21" x14ac:dyDescent="0.2">
      <c r="A50" s="115"/>
      <c r="B50" s="21" t="s">
        <v>146</v>
      </c>
      <c r="C50" s="7" t="s">
        <v>145</v>
      </c>
      <c r="D50" s="64">
        <f>$D$6</f>
        <v>0</v>
      </c>
      <c r="E50" s="5" t="s">
        <v>4</v>
      </c>
      <c r="F50" s="2" t="s">
        <v>144</v>
      </c>
      <c r="G50" s="11">
        <v>10429</v>
      </c>
      <c r="H50" s="6" t="s">
        <v>143</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151</v>
      </c>
      <c r="B54" s="113"/>
      <c r="C54" s="113"/>
      <c r="D54" s="113"/>
      <c r="E54" s="113"/>
      <c r="F54" s="113"/>
      <c r="G54" s="113"/>
      <c r="H54" s="113"/>
      <c r="I54" s="113"/>
      <c r="J54" s="113"/>
      <c r="K54" s="113"/>
      <c r="L54" s="113"/>
      <c r="M54" s="113"/>
    </row>
    <row r="56" spans="1:15" x14ac:dyDescent="0.15">
      <c r="G56" s="91">
        <f>G6+G10+G14+G18+G22+G26+G30+G34+G38+G42+G46+G50</f>
        <v>116987</v>
      </c>
    </row>
  </sheetData>
  <sheetProtection algorithmName="SHA-512" hashValue="zPEXYG77Cno3fPGReH5i0s/R/+bsngaMC2UnicsCDQ7T9G7SSys24+cDHJXFDN+FmtLsIqDYGsKIrOHuJ6c8Fg==" saltValue="NhEY9F/zdAlz5RqMi3ujqA=="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88"/>
      <c r="M1" s="120" t="s">
        <v>30</v>
      </c>
      <c r="N1" s="120"/>
      <c r="O1" s="120"/>
    </row>
    <row r="2" spans="1:15" ht="22.5" customHeight="1" thickBot="1" x14ac:dyDescent="0.2">
      <c r="A2" s="23" t="s">
        <v>169</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148</v>
      </c>
      <c r="C5" s="3" t="s">
        <v>145</v>
      </c>
      <c r="D5" s="58">
        <f>単価表※ここの黄色セルに入力!F27</f>
        <v>0</v>
      </c>
      <c r="E5" s="4" t="s">
        <v>4</v>
      </c>
      <c r="F5" s="2" t="s">
        <v>144</v>
      </c>
      <c r="G5" s="18">
        <v>92</v>
      </c>
      <c r="H5" s="2" t="s">
        <v>147</v>
      </c>
      <c r="I5" s="66">
        <f>D5*G5*0.85</f>
        <v>0</v>
      </c>
      <c r="J5" s="5" t="s">
        <v>4</v>
      </c>
      <c r="K5" s="12"/>
      <c r="L5" s="20"/>
      <c r="M5" s="6"/>
      <c r="N5" s="6"/>
      <c r="O5" s="12"/>
    </row>
    <row r="6" spans="1:15" ht="21" x14ac:dyDescent="0.2">
      <c r="A6" s="115"/>
      <c r="B6" s="21" t="s">
        <v>146</v>
      </c>
      <c r="C6" s="7" t="s">
        <v>145</v>
      </c>
      <c r="D6" s="59">
        <f>単価表※ここの黄色セルに入力!F32</f>
        <v>0</v>
      </c>
      <c r="E6" s="5" t="s">
        <v>4</v>
      </c>
      <c r="F6" s="2" t="s">
        <v>144</v>
      </c>
      <c r="G6" s="11">
        <v>11983</v>
      </c>
      <c r="H6" s="6" t="s">
        <v>143</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148</v>
      </c>
      <c r="C9" s="3" t="s">
        <v>145</v>
      </c>
      <c r="D9" s="63">
        <f>$D$5</f>
        <v>0</v>
      </c>
      <c r="E9" s="4" t="s">
        <v>4</v>
      </c>
      <c r="F9" s="2" t="s">
        <v>144</v>
      </c>
      <c r="G9" s="18">
        <f>G5</f>
        <v>92</v>
      </c>
      <c r="H9" s="2" t="s">
        <v>147</v>
      </c>
      <c r="I9" s="66">
        <f>D9*G9*0.85</f>
        <v>0</v>
      </c>
      <c r="J9" s="5" t="s">
        <v>4</v>
      </c>
      <c r="K9" s="12"/>
      <c r="L9" s="20"/>
      <c r="M9" s="6"/>
      <c r="N9" s="6"/>
      <c r="O9" s="12"/>
    </row>
    <row r="10" spans="1:15" ht="21" x14ac:dyDescent="0.2">
      <c r="A10" s="115"/>
      <c r="B10" s="21" t="s">
        <v>146</v>
      </c>
      <c r="C10" s="7" t="s">
        <v>145</v>
      </c>
      <c r="D10" s="64">
        <f>$D$6</f>
        <v>0</v>
      </c>
      <c r="E10" s="5" t="s">
        <v>4</v>
      </c>
      <c r="F10" s="2" t="s">
        <v>144</v>
      </c>
      <c r="G10" s="11">
        <v>9819</v>
      </c>
      <c r="H10" s="6" t="s">
        <v>143</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148</v>
      </c>
      <c r="C13" s="3" t="s">
        <v>145</v>
      </c>
      <c r="D13" s="63">
        <f>$D$5</f>
        <v>0</v>
      </c>
      <c r="E13" s="4" t="s">
        <v>4</v>
      </c>
      <c r="F13" s="2" t="s">
        <v>144</v>
      </c>
      <c r="G13" s="18">
        <f>G5</f>
        <v>92</v>
      </c>
      <c r="H13" s="2" t="s">
        <v>147</v>
      </c>
      <c r="I13" s="66">
        <f>D13*G13*0.85</f>
        <v>0</v>
      </c>
      <c r="J13" s="5" t="s">
        <v>4</v>
      </c>
      <c r="K13" s="12"/>
      <c r="L13" s="20"/>
      <c r="M13" s="6"/>
      <c r="N13" s="6"/>
      <c r="O13" s="12"/>
    </row>
    <row r="14" spans="1:15" ht="21" x14ac:dyDescent="0.2">
      <c r="A14" s="115"/>
      <c r="B14" s="21" t="s">
        <v>146</v>
      </c>
      <c r="C14" s="7" t="s">
        <v>145</v>
      </c>
      <c r="D14" s="64">
        <f>$D$6</f>
        <v>0</v>
      </c>
      <c r="E14" s="5" t="s">
        <v>4</v>
      </c>
      <c r="F14" s="2" t="s">
        <v>144</v>
      </c>
      <c r="G14" s="11">
        <v>9954</v>
      </c>
      <c r="H14" s="6" t="s">
        <v>143</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148</v>
      </c>
      <c r="C17" s="3" t="s">
        <v>145</v>
      </c>
      <c r="D17" s="63">
        <f>$D$5</f>
        <v>0</v>
      </c>
      <c r="E17" s="4" t="s">
        <v>4</v>
      </c>
      <c r="F17" s="2" t="s">
        <v>144</v>
      </c>
      <c r="G17" s="18">
        <f>G5</f>
        <v>92</v>
      </c>
      <c r="H17" s="2" t="s">
        <v>147</v>
      </c>
      <c r="I17" s="66">
        <f>D17*G17*0.85</f>
        <v>0</v>
      </c>
      <c r="J17" s="5" t="s">
        <v>4</v>
      </c>
      <c r="K17" s="12"/>
      <c r="L17" s="20"/>
      <c r="M17" s="6"/>
      <c r="N17" s="6"/>
      <c r="O17" s="12"/>
    </row>
    <row r="18" spans="1:15" ht="21" x14ac:dyDescent="0.2">
      <c r="A18" s="115"/>
      <c r="B18" s="21" t="s">
        <v>146</v>
      </c>
      <c r="C18" s="7" t="s">
        <v>145</v>
      </c>
      <c r="D18" s="64">
        <f>$D$6</f>
        <v>0</v>
      </c>
      <c r="E18" s="5" t="s">
        <v>4</v>
      </c>
      <c r="F18" s="2" t="s">
        <v>144</v>
      </c>
      <c r="G18" s="11">
        <v>11173</v>
      </c>
      <c r="H18" s="6" t="s">
        <v>143</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148</v>
      </c>
      <c r="C21" s="3" t="s">
        <v>145</v>
      </c>
      <c r="D21" s="63">
        <f>$D$5</f>
        <v>0</v>
      </c>
      <c r="E21" s="4" t="s">
        <v>4</v>
      </c>
      <c r="F21" s="2" t="s">
        <v>144</v>
      </c>
      <c r="G21" s="18">
        <f>G5</f>
        <v>92</v>
      </c>
      <c r="H21" s="2" t="s">
        <v>147</v>
      </c>
      <c r="I21" s="66">
        <f>D21*G21*0.85</f>
        <v>0</v>
      </c>
      <c r="J21" s="5" t="s">
        <v>4</v>
      </c>
      <c r="K21" s="12"/>
      <c r="L21" s="20"/>
      <c r="M21" s="6"/>
      <c r="N21" s="6"/>
      <c r="O21" s="12"/>
    </row>
    <row r="22" spans="1:15" ht="21" x14ac:dyDescent="0.2">
      <c r="A22" s="115"/>
      <c r="B22" s="21" t="s">
        <v>149</v>
      </c>
      <c r="C22" s="7" t="s">
        <v>145</v>
      </c>
      <c r="D22" s="59">
        <f>単価表※ここの黄色セルに入力!F36</f>
        <v>0</v>
      </c>
      <c r="E22" s="5" t="s">
        <v>4</v>
      </c>
      <c r="F22" s="2" t="s">
        <v>144</v>
      </c>
      <c r="G22" s="11">
        <v>14196</v>
      </c>
      <c r="H22" s="6" t="s">
        <v>143</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148</v>
      </c>
      <c r="C25" s="3" t="s">
        <v>145</v>
      </c>
      <c r="D25" s="63">
        <f>$D$5</f>
        <v>0</v>
      </c>
      <c r="E25" s="4" t="s">
        <v>4</v>
      </c>
      <c r="F25" s="2" t="s">
        <v>144</v>
      </c>
      <c r="G25" s="18">
        <f>G5</f>
        <v>92</v>
      </c>
      <c r="H25" s="2" t="s">
        <v>147</v>
      </c>
      <c r="I25" s="66">
        <f>D25*G25*0.85</f>
        <v>0</v>
      </c>
      <c r="J25" s="5" t="s">
        <v>4</v>
      </c>
      <c r="K25" s="12"/>
      <c r="L25" s="20"/>
      <c r="M25" s="6"/>
      <c r="N25" s="6"/>
      <c r="O25" s="12"/>
    </row>
    <row r="26" spans="1:15" ht="21" x14ac:dyDescent="0.2">
      <c r="A26" s="115"/>
      <c r="B26" s="21" t="s">
        <v>149</v>
      </c>
      <c r="C26" s="7" t="s">
        <v>145</v>
      </c>
      <c r="D26" s="64">
        <f>$D$22</f>
        <v>0</v>
      </c>
      <c r="E26" s="5" t="s">
        <v>4</v>
      </c>
      <c r="F26" s="2" t="s">
        <v>144</v>
      </c>
      <c r="G26" s="11">
        <v>16667</v>
      </c>
      <c r="H26" s="6" t="s">
        <v>143</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148</v>
      </c>
      <c r="C29" s="3" t="s">
        <v>145</v>
      </c>
      <c r="D29" s="63">
        <f>$D$5</f>
        <v>0</v>
      </c>
      <c r="E29" s="4" t="s">
        <v>4</v>
      </c>
      <c r="F29" s="2" t="s">
        <v>144</v>
      </c>
      <c r="G29" s="18">
        <f>G5</f>
        <v>92</v>
      </c>
      <c r="H29" s="2" t="s">
        <v>147</v>
      </c>
      <c r="I29" s="66">
        <f>D29*G29*0.85</f>
        <v>0</v>
      </c>
      <c r="J29" s="5" t="s">
        <v>4</v>
      </c>
      <c r="K29" s="12"/>
      <c r="L29" s="20"/>
      <c r="M29" s="6"/>
      <c r="N29" s="6"/>
      <c r="O29" s="12"/>
    </row>
    <row r="30" spans="1:15" ht="21" x14ac:dyDescent="0.2">
      <c r="A30" s="115"/>
      <c r="B30" s="21" t="s">
        <v>149</v>
      </c>
      <c r="C30" s="7" t="s">
        <v>145</v>
      </c>
      <c r="D30" s="64">
        <f>$D$22</f>
        <v>0</v>
      </c>
      <c r="E30" s="5" t="s">
        <v>4</v>
      </c>
      <c r="F30" s="2" t="s">
        <v>144</v>
      </c>
      <c r="G30" s="11">
        <v>11741</v>
      </c>
      <c r="H30" s="6" t="s">
        <v>143</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148</v>
      </c>
      <c r="C33" s="3" t="s">
        <v>145</v>
      </c>
      <c r="D33" s="58">
        <f>$D$5</f>
        <v>0</v>
      </c>
      <c r="E33" s="4" t="s">
        <v>4</v>
      </c>
      <c r="F33" s="2" t="s">
        <v>144</v>
      </c>
      <c r="G33" s="18">
        <f>G5</f>
        <v>92</v>
      </c>
      <c r="H33" s="2" t="s">
        <v>147</v>
      </c>
      <c r="I33" s="66">
        <f>D33*G33*0.85</f>
        <v>0</v>
      </c>
      <c r="J33" s="5" t="s">
        <v>4</v>
      </c>
      <c r="K33" s="12"/>
      <c r="L33" s="20"/>
      <c r="M33" s="6"/>
      <c r="N33" s="6"/>
      <c r="O33" s="12"/>
    </row>
    <row r="34" spans="1:15" ht="21" x14ac:dyDescent="0.2">
      <c r="A34" s="115"/>
      <c r="B34" s="21" t="s">
        <v>146</v>
      </c>
      <c r="C34" s="7" t="s">
        <v>145</v>
      </c>
      <c r="D34" s="59">
        <f>$D$6</f>
        <v>0</v>
      </c>
      <c r="E34" s="5" t="s">
        <v>4</v>
      </c>
      <c r="F34" s="2" t="s">
        <v>144</v>
      </c>
      <c r="G34" s="11">
        <v>2442</v>
      </c>
      <c r="H34" s="6" t="s">
        <v>143</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148</v>
      </c>
      <c r="C37" s="3" t="s">
        <v>145</v>
      </c>
      <c r="D37" s="58">
        <f>$D$5</f>
        <v>0</v>
      </c>
      <c r="E37" s="4" t="s">
        <v>4</v>
      </c>
      <c r="F37" s="2" t="s">
        <v>144</v>
      </c>
      <c r="G37" s="18">
        <f>G5</f>
        <v>92</v>
      </c>
      <c r="H37" s="2" t="s">
        <v>147</v>
      </c>
      <c r="I37" s="66">
        <f>D37*G37*0.85</f>
        <v>0</v>
      </c>
      <c r="J37" s="5" t="s">
        <v>4</v>
      </c>
      <c r="K37" s="12"/>
      <c r="L37" s="20"/>
      <c r="M37" s="6"/>
      <c r="N37" s="6"/>
      <c r="O37" s="12"/>
    </row>
    <row r="38" spans="1:15" ht="21" x14ac:dyDescent="0.2">
      <c r="A38" s="115"/>
      <c r="B38" s="21" t="s">
        <v>146</v>
      </c>
      <c r="C38" s="7" t="s">
        <v>145</v>
      </c>
      <c r="D38" s="59">
        <f>$D$6</f>
        <v>0</v>
      </c>
      <c r="E38" s="5" t="s">
        <v>4</v>
      </c>
      <c r="F38" s="2" t="s">
        <v>144</v>
      </c>
      <c r="G38" s="11">
        <v>10216</v>
      </c>
      <c r="H38" s="6" t="s">
        <v>143</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148</v>
      </c>
      <c r="C41" s="3" t="s">
        <v>145</v>
      </c>
      <c r="D41" s="58">
        <f>$D$5</f>
        <v>0</v>
      </c>
      <c r="E41" s="4" t="s">
        <v>4</v>
      </c>
      <c r="F41" s="2" t="s">
        <v>144</v>
      </c>
      <c r="G41" s="18">
        <f>G5</f>
        <v>92</v>
      </c>
      <c r="H41" s="2" t="s">
        <v>147</v>
      </c>
      <c r="I41" s="66">
        <f>D41*G41*0.85</f>
        <v>0</v>
      </c>
      <c r="J41" s="5" t="s">
        <v>4</v>
      </c>
      <c r="K41" s="12"/>
      <c r="L41" s="20"/>
      <c r="M41" s="6"/>
      <c r="N41" s="6"/>
      <c r="O41" s="12"/>
    </row>
    <row r="42" spans="1:15" ht="21" x14ac:dyDescent="0.2">
      <c r="A42" s="115"/>
      <c r="B42" s="21" t="s">
        <v>146</v>
      </c>
      <c r="C42" s="7" t="s">
        <v>145</v>
      </c>
      <c r="D42" s="59">
        <f>$D$6</f>
        <v>0</v>
      </c>
      <c r="E42" s="5" t="s">
        <v>4</v>
      </c>
      <c r="F42" s="2" t="s">
        <v>144</v>
      </c>
      <c r="G42" s="11">
        <v>9050</v>
      </c>
      <c r="H42" s="6" t="s">
        <v>143</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148</v>
      </c>
      <c r="C45" s="3" t="s">
        <v>145</v>
      </c>
      <c r="D45" s="58">
        <f>$D$5</f>
        <v>0</v>
      </c>
      <c r="E45" s="4" t="s">
        <v>4</v>
      </c>
      <c r="F45" s="2" t="s">
        <v>144</v>
      </c>
      <c r="G45" s="18">
        <f>G5</f>
        <v>92</v>
      </c>
      <c r="H45" s="2" t="s">
        <v>147</v>
      </c>
      <c r="I45" s="66">
        <f>D45*G45*0.85</f>
        <v>0</v>
      </c>
      <c r="J45" s="5" t="s">
        <v>4</v>
      </c>
      <c r="K45" s="12"/>
      <c r="L45" s="20"/>
      <c r="M45" s="6"/>
      <c r="N45" s="6"/>
      <c r="O45" s="12"/>
    </row>
    <row r="46" spans="1:15" ht="21" x14ac:dyDescent="0.2">
      <c r="A46" s="115"/>
      <c r="B46" s="21" t="s">
        <v>146</v>
      </c>
      <c r="C46" s="7" t="s">
        <v>145</v>
      </c>
      <c r="D46" s="59">
        <f>$D$6</f>
        <v>0</v>
      </c>
      <c r="E46" s="5" t="s">
        <v>4</v>
      </c>
      <c r="F46" s="2" t="s">
        <v>144</v>
      </c>
      <c r="G46" s="11">
        <v>9843</v>
      </c>
      <c r="H46" s="6" t="s">
        <v>143</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148</v>
      </c>
      <c r="C49" s="3" t="s">
        <v>145</v>
      </c>
      <c r="D49" s="63">
        <f>$D$5</f>
        <v>0</v>
      </c>
      <c r="E49" s="4" t="s">
        <v>4</v>
      </c>
      <c r="F49" s="2" t="s">
        <v>144</v>
      </c>
      <c r="G49" s="18">
        <f>G5</f>
        <v>92</v>
      </c>
      <c r="H49" s="2" t="s">
        <v>147</v>
      </c>
      <c r="I49" s="66">
        <f>D49*G49*0.85</f>
        <v>0</v>
      </c>
      <c r="J49" s="5" t="s">
        <v>4</v>
      </c>
      <c r="K49" s="12"/>
      <c r="L49" s="20"/>
      <c r="M49" s="6"/>
      <c r="N49" s="6"/>
      <c r="O49" s="12"/>
    </row>
    <row r="50" spans="1:15" ht="21" x14ac:dyDescent="0.2">
      <c r="A50" s="115"/>
      <c r="B50" s="21" t="s">
        <v>146</v>
      </c>
      <c r="C50" s="7" t="s">
        <v>145</v>
      </c>
      <c r="D50" s="64">
        <f>$D$6</f>
        <v>0</v>
      </c>
      <c r="E50" s="5" t="s">
        <v>4</v>
      </c>
      <c r="F50" s="2" t="s">
        <v>144</v>
      </c>
      <c r="G50" s="11">
        <v>13838</v>
      </c>
      <c r="H50" s="6" t="s">
        <v>143</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153</v>
      </c>
      <c r="B54" s="113"/>
      <c r="C54" s="113"/>
      <c r="D54" s="113"/>
      <c r="E54" s="113"/>
      <c r="F54" s="113"/>
      <c r="G54" s="113"/>
      <c r="H54" s="113"/>
      <c r="I54" s="113"/>
      <c r="J54" s="113"/>
      <c r="K54" s="113"/>
      <c r="L54" s="113"/>
      <c r="M54" s="113"/>
    </row>
    <row r="56" spans="1:15" x14ac:dyDescent="0.15">
      <c r="G56" s="91">
        <f>G6+G10+G14+G18+G22+G26+G30+G34+G38+G42+G46+G50</f>
        <v>130922</v>
      </c>
    </row>
  </sheetData>
  <sheetProtection algorithmName="SHA-512" hashValue="YnOoI1KRMY+kIb6u7NbIi/VS44/w8cW3zeIr1eM7wi5PYpQH3bUzvA84ApykOU51pEcwHT3EaQSRKnkcBT3HBw==" saltValue="lA0FnolF0jkyR0kfCKBHjw=="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88"/>
      <c r="M1" s="120" t="s">
        <v>30</v>
      </c>
      <c r="N1" s="120"/>
      <c r="O1" s="120"/>
    </row>
    <row r="2" spans="1:15" ht="22.5" customHeight="1" thickBot="1" x14ac:dyDescent="0.2">
      <c r="A2" s="23" t="s">
        <v>170</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148</v>
      </c>
      <c r="C5" s="3" t="s">
        <v>145</v>
      </c>
      <c r="D5" s="58">
        <f>単価表※ここの黄色セルに入力!F27</f>
        <v>0</v>
      </c>
      <c r="E5" s="4" t="s">
        <v>4</v>
      </c>
      <c r="F5" s="2" t="s">
        <v>144</v>
      </c>
      <c r="G5" s="18">
        <v>138</v>
      </c>
      <c r="H5" s="2" t="s">
        <v>147</v>
      </c>
      <c r="I5" s="66">
        <f>D5*G5*0.85</f>
        <v>0</v>
      </c>
      <c r="J5" s="5" t="s">
        <v>4</v>
      </c>
      <c r="K5" s="12"/>
      <c r="L5" s="20"/>
      <c r="M5" s="6"/>
      <c r="N5" s="6"/>
      <c r="O5" s="12"/>
    </row>
    <row r="6" spans="1:15" ht="21" x14ac:dyDescent="0.2">
      <c r="A6" s="115"/>
      <c r="B6" s="21" t="s">
        <v>146</v>
      </c>
      <c r="C6" s="7" t="s">
        <v>145</v>
      </c>
      <c r="D6" s="59">
        <f>単価表※ここの黄色セルに入力!F32</f>
        <v>0</v>
      </c>
      <c r="E6" s="5" t="s">
        <v>4</v>
      </c>
      <c r="F6" s="2" t="s">
        <v>144</v>
      </c>
      <c r="G6" s="11">
        <v>17747</v>
      </c>
      <c r="H6" s="6" t="s">
        <v>143</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148</v>
      </c>
      <c r="C9" s="3" t="s">
        <v>145</v>
      </c>
      <c r="D9" s="63">
        <f>$D$5</f>
        <v>0</v>
      </c>
      <c r="E9" s="4" t="s">
        <v>4</v>
      </c>
      <c r="F9" s="2" t="s">
        <v>144</v>
      </c>
      <c r="G9" s="18">
        <f>G5</f>
        <v>138</v>
      </c>
      <c r="H9" s="2" t="s">
        <v>147</v>
      </c>
      <c r="I9" s="66">
        <f>D9*G9*0.85</f>
        <v>0</v>
      </c>
      <c r="J9" s="5" t="s">
        <v>4</v>
      </c>
      <c r="K9" s="12"/>
      <c r="L9" s="20"/>
      <c r="M9" s="6"/>
      <c r="N9" s="6"/>
      <c r="O9" s="12"/>
    </row>
    <row r="10" spans="1:15" ht="21" x14ac:dyDescent="0.2">
      <c r="A10" s="115"/>
      <c r="B10" s="21" t="s">
        <v>146</v>
      </c>
      <c r="C10" s="7" t="s">
        <v>145</v>
      </c>
      <c r="D10" s="64">
        <f>$D$6</f>
        <v>0</v>
      </c>
      <c r="E10" s="5" t="s">
        <v>4</v>
      </c>
      <c r="F10" s="2" t="s">
        <v>144</v>
      </c>
      <c r="G10" s="11">
        <v>13872</v>
      </c>
      <c r="H10" s="6" t="s">
        <v>143</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148</v>
      </c>
      <c r="C13" s="3" t="s">
        <v>145</v>
      </c>
      <c r="D13" s="63">
        <f>$D$5</f>
        <v>0</v>
      </c>
      <c r="E13" s="4" t="s">
        <v>4</v>
      </c>
      <c r="F13" s="2" t="s">
        <v>144</v>
      </c>
      <c r="G13" s="18">
        <f>G5</f>
        <v>138</v>
      </c>
      <c r="H13" s="2" t="s">
        <v>147</v>
      </c>
      <c r="I13" s="66">
        <f>D13*G13*0.85</f>
        <v>0</v>
      </c>
      <c r="J13" s="5" t="s">
        <v>4</v>
      </c>
      <c r="K13" s="12"/>
      <c r="L13" s="20"/>
      <c r="M13" s="6"/>
      <c r="N13" s="6"/>
      <c r="O13" s="12"/>
    </row>
    <row r="14" spans="1:15" ht="21" x14ac:dyDescent="0.2">
      <c r="A14" s="115"/>
      <c r="B14" s="21" t="s">
        <v>146</v>
      </c>
      <c r="C14" s="7" t="s">
        <v>145</v>
      </c>
      <c r="D14" s="64">
        <f>$D$6</f>
        <v>0</v>
      </c>
      <c r="E14" s="5" t="s">
        <v>4</v>
      </c>
      <c r="F14" s="2" t="s">
        <v>144</v>
      </c>
      <c r="G14" s="11">
        <v>11989</v>
      </c>
      <c r="H14" s="6" t="s">
        <v>143</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148</v>
      </c>
      <c r="C17" s="3" t="s">
        <v>145</v>
      </c>
      <c r="D17" s="63">
        <f>$D$5</f>
        <v>0</v>
      </c>
      <c r="E17" s="4" t="s">
        <v>4</v>
      </c>
      <c r="F17" s="2" t="s">
        <v>144</v>
      </c>
      <c r="G17" s="18">
        <f>G5</f>
        <v>138</v>
      </c>
      <c r="H17" s="2" t="s">
        <v>147</v>
      </c>
      <c r="I17" s="66">
        <f>D17*G17*0.85</f>
        <v>0</v>
      </c>
      <c r="J17" s="5" t="s">
        <v>4</v>
      </c>
      <c r="K17" s="12"/>
      <c r="L17" s="20"/>
      <c r="M17" s="6"/>
      <c r="N17" s="6"/>
      <c r="O17" s="12"/>
    </row>
    <row r="18" spans="1:15" ht="21" x14ac:dyDescent="0.2">
      <c r="A18" s="115"/>
      <c r="B18" s="21" t="s">
        <v>146</v>
      </c>
      <c r="C18" s="7" t="s">
        <v>145</v>
      </c>
      <c r="D18" s="64">
        <f>$D$6</f>
        <v>0</v>
      </c>
      <c r="E18" s="5" t="s">
        <v>4</v>
      </c>
      <c r="F18" s="2" t="s">
        <v>144</v>
      </c>
      <c r="G18" s="11">
        <v>15886</v>
      </c>
      <c r="H18" s="6" t="s">
        <v>143</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148</v>
      </c>
      <c r="C21" s="3" t="s">
        <v>145</v>
      </c>
      <c r="D21" s="63">
        <f>$D$5</f>
        <v>0</v>
      </c>
      <c r="E21" s="4" t="s">
        <v>4</v>
      </c>
      <c r="F21" s="2" t="s">
        <v>144</v>
      </c>
      <c r="G21" s="18">
        <f>G5</f>
        <v>138</v>
      </c>
      <c r="H21" s="2" t="s">
        <v>147</v>
      </c>
      <c r="I21" s="66">
        <f>D21*G21*0.85</f>
        <v>0</v>
      </c>
      <c r="J21" s="5" t="s">
        <v>4</v>
      </c>
      <c r="K21" s="12"/>
      <c r="L21" s="20"/>
      <c r="M21" s="6"/>
      <c r="N21" s="6"/>
      <c r="O21" s="12"/>
    </row>
    <row r="22" spans="1:15" ht="21" x14ac:dyDescent="0.2">
      <c r="A22" s="115"/>
      <c r="B22" s="21" t="s">
        <v>149</v>
      </c>
      <c r="C22" s="7" t="s">
        <v>145</v>
      </c>
      <c r="D22" s="59">
        <f>単価表※ここの黄色セルに入力!F36</f>
        <v>0</v>
      </c>
      <c r="E22" s="5" t="s">
        <v>4</v>
      </c>
      <c r="F22" s="2" t="s">
        <v>144</v>
      </c>
      <c r="G22" s="11">
        <v>18761</v>
      </c>
      <c r="H22" s="6" t="s">
        <v>143</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148</v>
      </c>
      <c r="C25" s="3" t="s">
        <v>145</v>
      </c>
      <c r="D25" s="63">
        <f>$D$5</f>
        <v>0</v>
      </c>
      <c r="E25" s="4" t="s">
        <v>4</v>
      </c>
      <c r="F25" s="2" t="s">
        <v>144</v>
      </c>
      <c r="G25" s="18">
        <f>G5</f>
        <v>138</v>
      </c>
      <c r="H25" s="2" t="s">
        <v>147</v>
      </c>
      <c r="I25" s="66">
        <f>D25*G25*0.85</f>
        <v>0</v>
      </c>
      <c r="J25" s="5" t="s">
        <v>4</v>
      </c>
      <c r="K25" s="12"/>
      <c r="L25" s="20"/>
      <c r="M25" s="6"/>
      <c r="N25" s="6"/>
      <c r="O25" s="12"/>
    </row>
    <row r="26" spans="1:15" ht="21" x14ac:dyDescent="0.2">
      <c r="A26" s="115"/>
      <c r="B26" s="21" t="s">
        <v>149</v>
      </c>
      <c r="C26" s="7" t="s">
        <v>145</v>
      </c>
      <c r="D26" s="64">
        <f>$D$22</f>
        <v>0</v>
      </c>
      <c r="E26" s="5" t="s">
        <v>4</v>
      </c>
      <c r="F26" s="2" t="s">
        <v>144</v>
      </c>
      <c r="G26" s="11">
        <v>21213</v>
      </c>
      <c r="H26" s="6" t="s">
        <v>143</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148</v>
      </c>
      <c r="C29" s="3" t="s">
        <v>145</v>
      </c>
      <c r="D29" s="63">
        <f>$D$5</f>
        <v>0</v>
      </c>
      <c r="E29" s="4" t="s">
        <v>4</v>
      </c>
      <c r="F29" s="2" t="s">
        <v>144</v>
      </c>
      <c r="G29" s="18">
        <f>G5</f>
        <v>138</v>
      </c>
      <c r="H29" s="2" t="s">
        <v>147</v>
      </c>
      <c r="I29" s="66">
        <f>D29*G29*0.85</f>
        <v>0</v>
      </c>
      <c r="J29" s="5" t="s">
        <v>4</v>
      </c>
      <c r="K29" s="12"/>
      <c r="L29" s="20"/>
      <c r="M29" s="6"/>
      <c r="N29" s="6"/>
      <c r="O29" s="12"/>
    </row>
    <row r="30" spans="1:15" ht="21" x14ac:dyDescent="0.2">
      <c r="A30" s="115"/>
      <c r="B30" s="21" t="s">
        <v>149</v>
      </c>
      <c r="C30" s="7" t="s">
        <v>145</v>
      </c>
      <c r="D30" s="64">
        <f>$D$22</f>
        <v>0</v>
      </c>
      <c r="E30" s="5" t="s">
        <v>4</v>
      </c>
      <c r="F30" s="2" t="s">
        <v>144</v>
      </c>
      <c r="G30" s="11">
        <v>18686</v>
      </c>
      <c r="H30" s="6" t="s">
        <v>143</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148</v>
      </c>
      <c r="C33" s="3" t="s">
        <v>145</v>
      </c>
      <c r="D33" s="58">
        <f>$D$5</f>
        <v>0</v>
      </c>
      <c r="E33" s="4" t="s">
        <v>4</v>
      </c>
      <c r="F33" s="2" t="s">
        <v>144</v>
      </c>
      <c r="G33" s="18">
        <f>G5</f>
        <v>138</v>
      </c>
      <c r="H33" s="2" t="s">
        <v>147</v>
      </c>
      <c r="I33" s="66">
        <f>D33*G33*0.85</f>
        <v>0</v>
      </c>
      <c r="J33" s="5" t="s">
        <v>4</v>
      </c>
      <c r="K33" s="12"/>
      <c r="L33" s="20"/>
      <c r="M33" s="6"/>
      <c r="N33" s="6"/>
      <c r="O33" s="12"/>
    </row>
    <row r="34" spans="1:15" ht="21" x14ac:dyDescent="0.2">
      <c r="A34" s="115"/>
      <c r="B34" s="21" t="s">
        <v>146</v>
      </c>
      <c r="C34" s="7" t="s">
        <v>145</v>
      </c>
      <c r="D34" s="59">
        <f>$D$6</f>
        <v>0</v>
      </c>
      <c r="E34" s="5" t="s">
        <v>4</v>
      </c>
      <c r="F34" s="2" t="s">
        <v>144</v>
      </c>
      <c r="G34" s="11">
        <v>6216</v>
      </c>
      <c r="H34" s="6" t="s">
        <v>143</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148</v>
      </c>
      <c r="C37" s="3" t="s">
        <v>145</v>
      </c>
      <c r="D37" s="58">
        <f>$D$5</f>
        <v>0</v>
      </c>
      <c r="E37" s="4" t="s">
        <v>4</v>
      </c>
      <c r="F37" s="2" t="s">
        <v>144</v>
      </c>
      <c r="G37" s="18">
        <f>G5</f>
        <v>138</v>
      </c>
      <c r="H37" s="2" t="s">
        <v>147</v>
      </c>
      <c r="I37" s="66">
        <f>D37*G37*0.85</f>
        <v>0</v>
      </c>
      <c r="J37" s="5" t="s">
        <v>4</v>
      </c>
      <c r="K37" s="12"/>
      <c r="L37" s="20"/>
      <c r="M37" s="6"/>
      <c r="N37" s="6"/>
      <c r="O37" s="12"/>
    </row>
    <row r="38" spans="1:15" ht="21" x14ac:dyDescent="0.2">
      <c r="A38" s="115"/>
      <c r="B38" s="21" t="s">
        <v>146</v>
      </c>
      <c r="C38" s="7" t="s">
        <v>145</v>
      </c>
      <c r="D38" s="59">
        <f>$D$6</f>
        <v>0</v>
      </c>
      <c r="E38" s="5" t="s">
        <v>4</v>
      </c>
      <c r="F38" s="2" t="s">
        <v>144</v>
      </c>
      <c r="G38" s="11">
        <v>14913</v>
      </c>
      <c r="H38" s="6" t="s">
        <v>143</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148</v>
      </c>
      <c r="C41" s="3" t="s">
        <v>145</v>
      </c>
      <c r="D41" s="58">
        <f>$D$5</f>
        <v>0</v>
      </c>
      <c r="E41" s="4" t="s">
        <v>4</v>
      </c>
      <c r="F41" s="2" t="s">
        <v>144</v>
      </c>
      <c r="G41" s="18">
        <f>G5</f>
        <v>138</v>
      </c>
      <c r="H41" s="2" t="s">
        <v>147</v>
      </c>
      <c r="I41" s="66">
        <f>D41*G41*0.85</f>
        <v>0</v>
      </c>
      <c r="J41" s="5" t="s">
        <v>4</v>
      </c>
      <c r="K41" s="12"/>
      <c r="L41" s="20"/>
      <c r="M41" s="6"/>
      <c r="N41" s="6"/>
      <c r="O41" s="12"/>
    </row>
    <row r="42" spans="1:15" ht="21" x14ac:dyDescent="0.2">
      <c r="A42" s="115"/>
      <c r="B42" s="21" t="s">
        <v>146</v>
      </c>
      <c r="C42" s="7" t="s">
        <v>145</v>
      </c>
      <c r="D42" s="59">
        <f>$D$6</f>
        <v>0</v>
      </c>
      <c r="E42" s="5" t="s">
        <v>4</v>
      </c>
      <c r="F42" s="2" t="s">
        <v>144</v>
      </c>
      <c r="G42" s="11">
        <v>14697</v>
      </c>
      <c r="H42" s="6" t="s">
        <v>143</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148</v>
      </c>
      <c r="C45" s="3" t="s">
        <v>145</v>
      </c>
      <c r="D45" s="58">
        <f>$D$5</f>
        <v>0</v>
      </c>
      <c r="E45" s="4" t="s">
        <v>4</v>
      </c>
      <c r="F45" s="2" t="s">
        <v>144</v>
      </c>
      <c r="G45" s="18">
        <f>G5</f>
        <v>138</v>
      </c>
      <c r="H45" s="2" t="s">
        <v>147</v>
      </c>
      <c r="I45" s="66">
        <f>D45*G45*0.85</f>
        <v>0</v>
      </c>
      <c r="J45" s="5" t="s">
        <v>4</v>
      </c>
      <c r="K45" s="12"/>
      <c r="L45" s="20"/>
      <c r="M45" s="6"/>
      <c r="N45" s="6"/>
      <c r="O45" s="12"/>
    </row>
    <row r="46" spans="1:15" ht="21" x14ac:dyDescent="0.2">
      <c r="A46" s="115"/>
      <c r="B46" s="21" t="s">
        <v>146</v>
      </c>
      <c r="C46" s="7" t="s">
        <v>145</v>
      </c>
      <c r="D46" s="59">
        <f>$D$6</f>
        <v>0</v>
      </c>
      <c r="E46" s="5" t="s">
        <v>4</v>
      </c>
      <c r="F46" s="2" t="s">
        <v>144</v>
      </c>
      <c r="G46" s="11">
        <v>15436</v>
      </c>
      <c r="H46" s="6" t="s">
        <v>143</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148</v>
      </c>
      <c r="C49" s="3" t="s">
        <v>145</v>
      </c>
      <c r="D49" s="63">
        <f>$D$5</f>
        <v>0</v>
      </c>
      <c r="E49" s="4" t="s">
        <v>4</v>
      </c>
      <c r="F49" s="2" t="s">
        <v>144</v>
      </c>
      <c r="G49" s="18">
        <f>G5</f>
        <v>138</v>
      </c>
      <c r="H49" s="2" t="s">
        <v>147</v>
      </c>
      <c r="I49" s="66">
        <f>D49*G49*0.85</f>
        <v>0</v>
      </c>
      <c r="J49" s="5" t="s">
        <v>4</v>
      </c>
      <c r="K49" s="12"/>
      <c r="L49" s="20"/>
      <c r="M49" s="6"/>
      <c r="N49" s="6"/>
      <c r="O49" s="12"/>
    </row>
    <row r="50" spans="1:15" ht="21" x14ac:dyDescent="0.2">
      <c r="A50" s="115"/>
      <c r="B50" s="21" t="s">
        <v>146</v>
      </c>
      <c r="C50" s="7" t="s">
        <v>145</v>
      </c>
      <c r="D50" s="64">
        <f>$D$6</f>
        <v>0</v>
      </c>
      <c r="E50" s="5" t="s">
        <v>4</v>
      </c>
      <c r="F50" s="2" t="s">
        <v>144</v>
      </c>
      <c r="G50" s="11">
        <v>21349</v>
      </c>
      <c r="H50" s="6" t="s">
        <v>143</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190765</v>
      </c>
    </row>
  </sheetData>
  <sheetProtection algorithmName="SHA-512" hashValue="gGg0lQCJRW1+bq4rFJhS6SNrby6g0WUTx01o4uVhcnNsG6LqyR/OV2GuAkseQszR/ys3BDnht6s6D+xSioQvnA==" saltValue="H28f7QX91vQblvUW/Exllg=="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32</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75</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9680</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75</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6914</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75</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8578</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75</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12966</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75</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13823</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75</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6753</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75</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10792</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63">
        <f>$D$5</f>
        <v>0</v>
      </c>
      <c r="E33" s="4" t="s">
        <v>4</v>
      </c>
      <c r="F33" s="2" t="s">
        <v>3</v>
      </c>
      <c r="G33" s="18">
        <f>G5</f>
        <v>75</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4963</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75</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10761</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75</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10764</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75</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6667</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75</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11973</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114634</v>
      </c>
    </row>
  </sheetData>
  <sheetProtection algorithmName="SHA-512" hashValue="iuAj1L/CprdEL9j1uJ3ChxLCTdvOfr9yrzrzUZBZ0bZFy2lagmgpoQIBDdhtVtz0b6Qpt3vYeOz9W5wDl1RcJg==" saltValue="7pXOQMU/Swd6R4PQD6QNlg=="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88"/>
      <c r="M1" s="120" t="s">
        <v>30</v>
      </c>
      <c r="N1" s="120"/>
      <c r="O1" s="120"/>
    </row>
    <row r="2" spans="1:15" ht="22.5" customHeight="1" thickBot="1" x14ac:dyDescent="0.2">
      <c r="A2" s="23" t="s">
        <v>171</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148</v>
      </c>
      <c r="C5" s="3" t="s">
        <v>145</v>
      </c>
      <c r="D5" s="58">
        <f>単価表※ここの黄色セルに入力!F27</f>
        <v>0</v>
      </c>
      <c r="E5" s="4" t="s">
        <v>4</v>
      </c>
      <c r="F5" s="2" t="s">
        <v>144</v>
      </c>
      <c r="G5" s="18">
        <v>118</v>
      </c>
      <c r="H5" s="2" t="s">
        <v>147</v>
      </c>
      <c r="I5" s="66">
        <f>D5*G5*0.85</f>
        <v>0</v>
      </c>
      <c r="J5" s="5" t="s">
        <v>4</v>
      </c>
      <c r="K5" s="12"/>
      <c r="L5" s="20"/>
      <c r="M5" s="6"/>
      <c r="N5" s="6"/>
      <c r="O5" s="12"/>
    </row>
    <row r="6" spans="1:15" ht="21" x14ac:dyDescent="0.2">
      <c r="A6" s="115"/>
      <c r="B6" s="21" t="s">
        <v>146</v>
      </c>
      <c r="C6" s="7" t="s">
        <v>145</v>
      </c>
      <c r="D6" s="59">
        <f>単価表※ここの黄色セルに入力!F32</f>
        <v>0</v>
      </c>
      <c r="E6" s="5" t="s">
        <v>4</v>
      </c>
      <c r="F6" s="2" t="s">
        <v>144</v>
      </c>
      <c r="G6" s="11">
        <v>14891</v>
      </c>
      <c r="H6" s="6" t="s">
        <v>143</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148</v>
      </c>
      <c r="C9" s="3" t="s">
        <v>145</v>
      </c>
      <c r="D9" s="63">
        <f>$D$5</f>
        <v>0</v>
      </c>
      <c r="E9" s="4" t="s">
        <v>4</v>
      </c>
      <c r="F9" s="2" t="s">
        <v>144</v>
      </c>
      <c r="G9" s="18">
        <f>G5</f>
        <v>118</v>
      </c>
      <c r="H9" s="2" t="s">
        <v>147</v>
      </c>
      <c r="I9" s="66">
        <f>D9*G9*0.85</f>
        <v>0</v>
      </c>
      <c r="J9" s="5" t="s">
        <v>4</v>
      </c>
      <c r="K9" s="12"/>
      <c r="L9" s="20"/>
      <c r="M9" s="6"/>
      <c r="N9" s="6"/>
      <c r="O9" s="12"/>
    </row>
    <row r="10" spans="1:15" ht="21" x14ac:dyDescent="0.2">
      <c r="A10" s="115"/>
      <c r="B10" s="21" t="s">
        <v>146</v>
      </c>
      <c r="C10" s="7" t="s">
        <v>145</v>
      </c>
      <c r="D10" s="64">
        <f>$D$6</f>
        <v>0</v>
      </c>
      <c r="E10" s="5" t="s">
        <v>4</v>
      </c>
      <c r="F10" s="2" t="s">
        <v>144</v>
      </c>
      <c r="G10" s="11">
        <v>12554</v>
      </c>
      <c r="H10" s="6" t="s">
        <v>143</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148</v>
      </c>
      <c r="C13" s="3" t="s">
        <v>145</v>
      </c>
      <c r="D13" s="63">
        <f>$D$5</f>
        <v>0</v>
      </c>
      <c r="E13" s="4" t="s">
        <v>4</v>
      </c>
      <c r="F13" s="2" t="s">
        <v>144</v>
      </c>
      <c r="G13" s="18">
        <f>G5</f>
        <v>118</v>
      </c>
      <c r="H13" s="2" t="s">
        <v>147</v>
      </c>
      <c r="I13" s="66">
        <f>D13*G13*0.85</f>
        <v>0</v>
      </c>
      <c r="J13" s="5" t="s">
        <v>4</v>
      </c>
      <c r="K13" s="12"/>
      <c r="L13" s="20"/>
      <c r="M13" s="6"/>
      <c r="N13" s="6"/>
      <c r="O13" s="12"/>
    </row>
    <row r="14" spans="1:15" ht="21" x14ac:dyDescent="0.2">
      <c r="A14" s="115"/>
      <c r="B14" s="21" t="s">
        <v>146</v>
      </c>
      <c r="C14" s="7" t="s">
        <v>145</v>
      </c>
      <c r="D14" s="64">
        <f>$D$6</f>
        <v>0</v>
      </c>
      <c r="E14" s="5" t="s">
        <v>4</v>
      </c>
      <c r="F14" s="2" t="s">
        <v>144</v>
      </c>
      <c r="G14" s="11">
        <v>10539</v>
      </c>
      <c r="H14" s="6" t="s">
        <v>143</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148</v>
      </c>
      <c r="C17" s="3" t="s">
        <v>145</v>
      </c>
      <c r="D17" s="63">
        <f>$D$5</f>
        <v>0</v>
      </c>
      <c r="E17" s="4" t="s">
        <v>4</v>
      </c>
      <c r="F17" s="2" t="s">
        <v>144</v>
      </c>
      <c r="G17" s="18">
        <f>G5</f>
        <v>118</v>
      </c>
      <c r="H17" s="2" t="s">
        <v>147</v>
      </c>
      <c r="I17" s="66">
        <f>D17*G17*0.85</f>
        <v>0</v>
      </c>
      <c r="J17" s="5" t="s">
        <v>4</v>
      </c>
      <c r="K17" s="12"/>
      <c r="L17" s="20"/>
      <c r="M17" s="6"/>
      <c r="N17" s="6"/>
      <c r="O17" s="12"/>
    </row>
    <row r="18" spans="1:15" ht="21" x14ac:dyDescent="0.2">
      <c r="A18" s="115"/>
      <c r="B18" s="21" t="s">
        <v>146</v>
      </c>
      <c r="C18" s="7" t="s">
        <v>145</v>
      </c>
      <c r="D18" s="64">
        <f>$D$6</f>
        <v>0</v>
      </c>
      <c r="E18" s="5" t="s">
        <v>4</v>
      </c>
      <c r="F18" s="2" t="s">
        <v>144</v>
      </c>
      <c r="G18" s="11">
        <v>11770</v>
      </c>
      <c r="H18" s="6" t="s">
        <v>143</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148</v>
      </c>
      <c r="C21" s="3" t="s">
        <v>145</v>
      </c>
      <c r="D21" s="63">
        <f>$D$5</f>
        <v>0</v>
      </c>
      <c r="E21" s="4" t="s">
        <v>4</v>
      </c>
      <c r="F21" s="2" t="s">
        <v>144</v>
      </c>
      <c r="G21" s="18">
        <f>G5</f>
        <v>118</v>
      </c>
      <c r="H21" s="2" t="s">
        <v>147</v>
      </c>
      <c r="I21" s="66">
        <f>D21*G21*0.85</f>
        <v>0</v>
      </c>
      <c r="J21" s="5" t="s">
        <v>4</v>
      </c>
      <c r="K21" s="12"/>
      <c r="L21" s="20"/>
      <c r="M21" s="6"/>
      <c r="N21" s="6"/>
      <c r="O21" s="12"/>
    </row>
    <row r="22" spans="1:15" ht="21" x14ac:dyDescent="0.2">
      <c r="A22" s="115"/>
      <c r="B22" s="21" t="s">
        <v>149</v>
      </c>
      <c r="C22" s="7" t="s">
        <v>145</v>
      </c>
      <c r="D22" s="59">
        <f>単価表※ここの黄色セルに入力!F36</f>
        <v>0</v>
      </c>
      <c r="E22" s="5" t="s">
        <v>4</v>
      </c>
      <c r="F22" s="2" t="s">
        <v>144</v>
      </c>
      <c r="G22" s="11">
        <v>14576</v>
      </c>
      <c r="H22" s="6" t="s">
        <v>143</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148</v>
      </c>
      <c r="C25" s="3" t="s">
        <v>145</v>
      </c>
      <c r="D25" s="63">
        <f>$D$5</f>
        <v>0</v>
      </c>
      <c r="E25" s="4" t="s">
        <v>4</v>
      </c>
      <c r="F25" s="2" t="s">
        <v>144</v>
      </c>
      <c r="G25" s="18">
        <f>G5</f>
        <v>118</v>
      </c>
      <c r="H25" s="2" t="s">
        <v>147</v>
      </c>
      <c r="I25" s="66">
        <f>D25*G25*0.85</f>
        <v>0</v>
      </c>
      <c r="J25" s="5" t="s">
        <v>4</v>
      </c>
      <c r="K25" s="12"/>
      <c r="L25" s="20"/>
      <c r="M25" s="6"/>
      <c r="N25" s="6"/>
      <c r="O25" s="12"/>
    </row>
    <row r="26" spans="1:15" ht="21" x14ac:dyDescent="0.2">
      <c r="A26" s="115"/>
      <c r="B26" s="21" t="s">
        <v>149</v>
      </c>
      <c r="C26" s="7" t="s">
        <v>145</v>
      </c>
      <c r="D26" s="64">
        <f>$D$22</f>
        <v>0</v>
      </c>
      <c r="E26" s="5" t="s">
        <v>4</v>
      </c>
      <c r="F26" s="2" t="s">
        <v>144</v>
      </c>
      <c r="G26" s="11">
        <v>16833</v>
      </c>
      <c r="H26" s="6" t="s">
        <v>143</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148</v>
      </c>
      <c r="C29" s="3" t="s">
        <v>145</v>
      </c>
      <c r="D29" s="63">
        <f>$D$5</f>
        <v>0</v>
      </c>
      <c r="E29" s="4" t="s">
        <v>4</v>
      </c>
      <c r="F29" s="2" t="s">
        <v>144</v>
      </c>
      <c r="G29" s="18">
        <f>G5</f>
        <v>118</v>
      </c>
      <c r="H29" s="2" t="s">
        <v>147</v>
      </c>
      <c r="I29" s="66">
        <f>D29*G29*0.85</f>
        <v>0</v>
      </c>
      <c r="J29" s="5" t="s">
        <v>4</v>
      </c>
      <c r="K29" s="12"/>
      <c r="L29" s="20"/>
      <c r="M29" s="6"/>
      <c r="N29" s="6"/>
      <c r="O29" s="12"/>
    </row>
    <row r="30" spans="1:15" ht="21" x14ac:dyDescent="0.2">
      <c r="A30" s="115"/>
      <c r="B30" s="21" t="s">
        <v>149</v>
      </c>
      <c r="C30" s="7" t="s">
        <v>145</v>
      </c>
      <c r="D30" s="64">
        <f>$D$22</f>
        <v>0</v>
      </c>
      <c r="E30" s="5" t="s">
        <v>4</v>
      </c>
      <c r="F30" s="2" t="s">
        <v>144</v>
      </c>
      <c r="G30" s="11">
        <v>13764</v>
      </c>
      <c r="H30" s="6" t="s">
        <v>143</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148</v>
      </c>
      <c r="C33" s="3" t="s">
        <v>145</v>
      </c>
      <c r="D33" s="58">
        <f>$D$5</f>
        <v>0</v>
      </c>
      <c r="E33" s="4" t="s">
        <v>4</v>
      </c>
      <c r="F33" s="2" t="s">
        <v>144</v>
      </c>
      <c r="G33" s="18">
        <f>G5</f>
        <v>118</v>
      </c>
      <c r="H33" s="2" t="s">
        <v>147</v>
      </c>
      <c r="I33" s="66">
        <f>D33*G33*0.85</f>
        <v>0</v>
      </c>
      <c r="J33" s="5" t="s">
        <v>4</v>
      </c>
      <c r="K33" s="12"/>
      <c r="L33" s="20"/>
      <c r="M33" s="6"/>
      <c r="N33" s="6"/>
      <c r="O33" s="12"/>
    </row>
    <row r="34" spans="1:15" ht="21" x14ac:dyDescent="0.2">
      <c r="A34" s="115"/>
      <c r="B34" s="21" t="s">
        <v>146</v>
      </c>
      <c r="C34" s="7" t="s">
        <v>145</v>
      </c>
      <c r="D34" s="59">
        <f>$D$6</f>
        <v>0</v>
      </c>
      <c r="E34" s="5" t="s">
        <v>4</v>
      </c>
      <c r="F34" s="2" t="s">
        <v>144</v>
      </c>
      <c r="G34" s="11">
        <v>2158</v>
      </c>
      <c r="H34" s="6" t="s">
        <v>143</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148</v>
      </c>
      <c r="C37" s="3" t="s">
        <v>145</v>
      </c>
      <c r="D37" s="58">
        <f>$D$5</f>
        <v>0</v>
      </c>
      <c r="E37" s="4" t="s">
        <v>4</v>
      </c>
      <c r="F37" s="2" t="s">
        <v>144</v>
      </c>
      <c r="G37" s="18">
        <f>G5</f>
        <v>118</v>
      </c>
      <c r="H37" s="2" t="s">
        <v>147</v>
      </c>
      <c r="I37" s="66">
        <f>D37*G37*0.85</f>
        <v>0</v>
      </c>
      <c r="J37" s="5" t="s">
        <v>4</v>
      </c>
      <c r="K37" s="12"/>
      <c r="L37" s="20"/>
      <c r="M37" s="6"/>
      <c r="N37" s="6"/>
      <c r="O37" s="12"/>
    </row>
    <row r="38" spans="1:15" ht="21" x14ac:dyDescent="0.2">
      <c r="A38" s="115"/>
      <c r="B38" s="21" t="s">
        <v>146</v>
      </c>
      <c r="C38" s="7" t="s">
        <v>145</v>
      </c>
      <c r="D38" s="59">
        <f>$D$6</f>
        <v>0</v>
      </c>
      <c r="E38" s="5" t="s">
        <v>4</v>
      </c>
      <c r="F38" s="2" t="s">
        <v>144</v>
      </c>
      <c r="G38" s="11">
        <v>11725</v>
      </c>
      <c r="H38" s="6" t="s">
        <v>143</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148</v>
      </c>
      <c r="C41" s="3" t="s">
        <v>145</v>
      </c>
      <c r="D41" s="58">
        <f>$D$5</f>
        <v>0</v>
      </c>
      <c r="E41" s="4" t="s">
        <v>4</v>
      </c>
      <c r="F41" s="2" t="s">
        <v>144</v>
      </c>
      <c r="G41" s="18">
        <f>G5</f>
        <v>118</v>
      </c>
      <c r="H41" s="2" t="s">
        <v>147</v>
      </c>
      <c r="I41" s="66">
        <f>D41*G41*0.85</f>
        <v>0</v>
      </c>
      <c r="J41" s="5" t="s">
        <v>4</v>
      </c>
      <c r="K41" s="12"/>
      <c r="L41" s="20"/>
      <c r="M41" s="6"/>
      <c r="N41" s="6"/>
      <c r="O41" s="12"/>
    </row>
    <row r="42" spans="1:15" ht="21" x14ac:dyDescent="0.2">
      <c r="A42" s="115"/>
      <c r="B42" s="21" t="s">
        <v>146</v>
      </c>
      <c r="C42" s="7" t="s">
        <v>145</v>
      </c>
      <c r="D42" s="59">
        <f>$D$6</f>
        <v>0</v>
      </c>
      <c r="E42" s="5" t="s">
        <v>4</v>
      </c>
      <c r="F42" s="2" t="s">
        <v>144</v>
      </c>
      <c r="G42" s="11">
        <v>11871</v>
      </c>
      <c r="H42" s="6" t="s">
        <v>143</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148</v>
      </c>
      <c r="C45" s="3" t="s">
        <v>145</v>
      </c>
      <c r="D45" s="58">
        <f>$D$5</f>
        <v>0</v>
      </c>
      <c r="E45" s="4" t="s">
        <v>4</v>
      </c>
      <c r="F45" s="2" t="s">
        <v>144</v>
      </c>
      <c r="G45" s="18">
        <f>G5</f>
        <v>118</v>
      </c>
      <c r="H45" s="2" t="s">
        <v>147</v>
      </c>
      <c r="I45" s="66">
        <f>D45*G45*0.85</f>
        <v>0</v>
      </c>
      <c r="J45" s="5" t="s">
        <v>4</v>
      </c>
      <c r="K45" s="12"/>
      <c r="L45" s="20"/>
      <c r="M45" s="6"/>
      <c r="N45" s="6"/>
      <c r="O45" s="12"/>
    </row>
    <row r="46" spans="1:15" ht="21" x14ac:dyDescent="0.2">
      <c r="A46" s="115"/>
      <c r="B46" s="21" t="s">
        <v>146</v>
      </c>
      <c r="C46" s="7" t="s">
        <v>145</v>
      </c>
      <c r="D46" s="59">
        <f>$D$6</f>
        <v>0</v>
      </c>
      <c r="E46" s="5" t="s">
        <v>4</v>
      </c>
      <c r="F46" s="2" t="s">
        <v>144</v>
      </c>
      <c r="G46" s="11">
        <v>13359</v>
      </c>
      <c r="H46" s="6" t="s">
        <v>143</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148</v>
      </c>
      <c r="C49" s="3" t="s">
        <v>145</v>
      </c>
      <c r="D49" s="63">
        <f>$D$5</f>
        <v>0</v>
      </c>
      <c r="E49" s="4" t="s">
        <v>4</v>
      </c>
      <c r="F49" s="2" t="s">
        <v>144</v>
      </c>
      <c r="G49" s="18">
        <f>G5</f>
        <v>118</v>
      </c>
      <c r="H49" s="2" t="s">
        <v>147</v>
      </c>
      <c r="I49" s="66">
        <f>D49*G49*0.85</f>
        <v>0</v>
      </c>
      <c r="J49" s="5" t="s">
        <v>4</v>
      </c>
      <c r="K49" s="12"/>
      <c r="L49" s="20"/>
      <c r="M49" s="6"/>
      <c r="N49" s="6"/>
      <c r="O49" s="12"/>
    </row>
    <row r="50" spans="1:15" ht="21" x14ac:dyDescent="0.2">
      <c r="A50" s="115"/>
      <c r="B50" s="21" t="s">
        <v>146</v>
      </c>
      <c r="C50" s="7" t="s">
        <v>145</v>
      </c>
      <c r="D50" s="64">
        <f>$D$6</f>
        <v>0</v>
      </c>
      <c r="E50" s="5" t="s">
        <v>4</v>
      </c>
      <c r="F50" s="2" t="s">
        <v>144</v>
      </c>
      <c r="G50" s="11">
        <v>17396</v>
      </c>
      <c r="H50" s="6" t="s">
        <v>143</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5" spans="1:15" x14ac:dyDescent="0.15">
      <c r="J55" s="93"/>
    </row>
    <row r="56" spans="1:15" x14ac:dyDescent="0.15">
      <c r="G56" s="91">
        <f>G6+G10+G14+G18+G22+G26+G30+G34+G38+G42+G46+G50</f>
        <v>151436</v>
      </c>
    </row>
  </sheetData>
  <sheetProtection algorithmName="SHA-512" hashValue="j7h4glXPj2l6a0Ijv0UBKnsoWcm9ToNm5uQ63/zg4q/Ebp0fiGPnS/+tbwQAILk1Q6ry3QcL3rfEwXDn8qDM9w==" saltValue="xaWbIJ0Py+DYmvsrIBwlnQ=="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19"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33</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56</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8817</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56</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6823</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56</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7399</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56</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8639</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56</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11985</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56</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8781</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56</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8988</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56</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2953</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56</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9193</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56</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8546</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56</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7038</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56</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9434</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5" spans="1:15" x14ac:dyDescent="0.15">
      <c r="G55" s="91"/>
    </row>
    <row r="56" spans="1:15" x14ac:dyDescent="0.15">
      <c r="G56" s="91">
        <f>G6+G10+G14+G18+G22+G26+G30+G34+G38+G42+G46+G50</f>
        <v>98596</v>
      </c>
    </row>
  </sheetData>
  <sheetProtection algorithmName="SHA-512" hashValue="XO2SKNGgX+I0RXgbFPhl1BXX4CK1s/Y/jUWd/QNr9EiYRg0RW8BKH6i2usc5Ctsxz3TaSGzQGx6aAQzmuZj4sQ==" saltValue="BJ7lXrxOGYfbi0volVcnaw=="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35</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9"/>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70</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9230</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70</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6300</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70</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5967</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70</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6740</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70</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9506</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70</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8051</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70</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7495</v>
      </c>
      <c r="H30" s="6" t="s">
        <v>6</v>
      </c>
      <c r="I30" s="67">
        <f>D30*G30</f>
        <v>0</v>
      </c>
      <c r="J30" s="5" t="s">
        <v>4</v>
      </c>
      <c r="K30" s="12"/>
      <c r="L30" s="20"/>
      <c r="M30" s="45">
        <f>ROUNDDOWN(I29+I30,0)</f>
        <v>0</v>
      </c>
      <c r="N30" s="7" t="s">
        <v>4</v>
      </c>
      <c r="O30" s="12"/>
    </row>
    <row r="31" spans="1:15" ht="11.25" customHeight="1" thickBot="1" x14ac:dyDescent="0.25">
      <c r="A31" s="116"/>
      <c r="B31" s="22"/>
      <c r="C31" s="13"/>
      <c r="D31" s="13"/>
      <c r="E31" s="14"/>
      <c r="F31" s="15"/>
      <c r="G31" s="16"/>
      <c r="H31" s="13"/>
      <c r="I31" s="68"/>
      <c r="J31" s="14"/>
      <c r="K31" s="17"/>
      <c r="L31" s="19"/>
      <c r="M31" s="13"/>
      <c r="N31" s="13"/>
      <c r="O31" s="17"/>
    </row>
    <row r="32" spans="1:15" ht="11.25" customHeight="1" x14ac:dyDescent="0.15">
      <c r="A32" s="114" t="s">
        <v>183</v>
      </c>
      <c r="B32" s="8"/>
      <c r="C32" s="9"/>
      <c r="D32" s="9"/>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70</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2059</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70</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6624</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70</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6270</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70</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7252</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70</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10708</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
      <c r="E52" s="46"/>
      <c r="F52" s="2"/>
      <c r="G52" s="11"/>
      <c r="H52" s="6"/>
      <c r="I52" s="69"/>
      <c r="J52" s="46"/>
      <c r="K52" s="6"/>
      <c r="L52" s="6"/>
      <c r="M52" s="6"/>
      <c r="N52" s="6"/>
      <c r="O52" s="6"/>
    </row>
    <row r="53" spans="1:15" ht="27" customHeight="1" thickBot="1" x14ac:dyDescent="0.25">
      <c r="A53" s="47"/>
      <c r="B53" s="48"/>
      <c r="C53" s="6"/>
      <c r="D53" s="6"/>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86202</v>
      </c>
    </row>
  </sheetData>
  <sheetProtection algorithmName="SHA-512" hashValue="KhfB1RJfUu66ry2sCzOVl7Dsr9q5yIVJyFvZ7Fcmk0rrnUVbK6N/2WlY3MPuALglMMd0BmecE2Rz3kO2yWq0dA==" saltValue="iNEM3ogCi80SeymN5jKW/w=="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34</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65</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10724</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65</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7378</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65</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8062</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65</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10852</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65</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12853</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65</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12130</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65</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10752</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65</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2576</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65</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10536</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65</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9907</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65</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8418</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65</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12707</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8"/>
      <c r="K53" s="118"/>
      <c r="L53" s="118"/>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116895</v>
      </c>
    </row>
  </sheetData>
  <sheetProtection algorithmName="SHA-512" hashValue="sbieOG8ZbIWVAxHzv8v+hPVJ1MslEdNaneiiV7SryFgSPsyqr2WGCpErsWnvLU0sjY14MKJakqAFeLfwMkco2A==" saltValue="4SgicaGZleoP5A0yM+BBtw=="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80" zoomScaleNormal="100" zoomScaleSheetLayoutView="80" workbookViewId="0">
      <selection activeCell="L62" sqref="L6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9"/>
      <c r="K1" s="119"/>
      <c r="L1" s="52"/>
      <c r="M1" s="120" t="s">
        <v>30</v>
      </c>
      <c r="N1" s="120"/>
      <c r="O1" s="120"/>
    </row>
    <row r="2" spans="1:15" ht="22.5" customHeight="1" thickBot="1" x14ac:dyDescent="0.2">
      <c r="A2" s="23" t="s">
        <v>36</v>
      </c>
    </row>
    <row r="3" spans="1:15" ht="22.5" customHeight="1" thickBot="1" x14ac:dyDescent="0.2">
      <c r="A3" s="1" t="s">
        <v>0</v>
      </c>
      <c r="B3" s="121" t="s">
        <v>27</v>
      </c>
      <c r="C3" s="122"/>
      <c r="D3" s="122"/>
      <c r="E3" s="122"/>
      <c r="F3" s="122"/>
      <c r="G3" s="122"/>
      <c r="H3" s="122"/>
      <c r="I3" s="122"/>
      <c r="J3" s="122"/>
      <c r="K3" s="123"/>
      <c r="L3" s="121" t="s">
        <v>28</v>
      </c>
      <c r="M3" s="122"/>
      <c r="N3" s="122"/>
      <c r="O3" s="123"/>
    </row>
    <row r="4" spans="1:15" ht="11.25" customHeight="1" x14ac:dyDescent="0.15">
      <c r="A4" s="114" t="s">
        <v>176</v>
      </c>
      <c r="B4" s="8"/>
      <c r="C4" s="9"/>
      <c r="D4" s="57"/>
      <c r="E4" s="9"/>
      <c r="F4" s="9"/>
      <c r="G4" s="9"/>
      <c r="H4" s="9"/>
      <c r="I4" s="57"/>
      <c r="J4" s="55"/>
      <c r="K4" s="10"/>
      <c r="L4" s="8"/>
      <c r="M4" s="9"/>
      <c r="N4" s="9"/>
      <c r="O4" s="10"/>
    </row>
    <row r="5" spans="1:15" ht="21" customHeight="1" x14ac:dyDescent="0.2">
      <c r="A5" s="115"/>
      <c r="B5" s="21" t="s">
        <v>2</v>
      </c>
      <c r="C5" s="3" t="s">
        <v>1</v>
      </c>
      <c r="D5" s="58">
        <f>単価表※ここの黄色セルに入力!F27</f>
        <v>0</v>
      </c>
      <c r="E5" s="4" t="s">
        <v>4</v>
      </c>
      <c r="F5" s="2" t="s">
        <v>3</v>
      </c>
      <c r="G5" s="18">
        <v>58</v>
      </c>
      <c r="H5" s="2" t="s">
        <v>31</v>
      </c>
      <c r="I5" s="66">
        <f>D5*G5*0.85</f>
        <v>0</v>
      </c>
      <c r="J5" s="5" t="s">
        <v>4</v>
      </c>
      <c r="K5" s="12"/>
      <c r="L5" s="20"/>
      <c r="M5" s="6"/>
      <c r="N5" s="6"/>
      <c r="O5" s="12"/>
    </row>
    <row r="6" spans="1:15" ht="21" x14ac:dyDescent="0.2">
      <c r="A6" s="115"/>
      <c r="B6" s="21" t="s">
        <v>5</v>
      </c>
      <c r="C6" s="7" t="s">
        <v>1</v>
      </c>
      <c r="D6" s="59">
        <f>単価表※ここの黄色セルに入力!F32</f>
        <v>0</v>
      </c>
      <c r="E6" s="5" t="s">
        <v>4</v>
      </c>
      <c r="F6" s="2" t="s">
        <v>3</v>
      </c>
      <c r="G6" s="11">
        <v>8390</v>
      </c>
      <c r="H6" s="6" t="s">
        <v>6</v>
      </c>
      <c r="I6" s="67">
        <f>D6*G6</f>
        <v>0</v>
      </c>
      <c r="J6" s="5" t="s">
        <v>4</v>
      </c>
      <c r="K6" s="12"/>
      <c r="L6" s="20"/>
      <c r="M6" s="45">
        <f>ROUNDDOWN(I5+I6,0)</f>
        <v>0</v>
      </c>
      <c r="N6" s="7" t="s">
        <v>4</v>
      </c>
      <c r="O6" s="12"/>
    </row>
    <row r="7" spans="1:15" ht="11.25" customHeight="1" thickBot="1" x14ac:dyDescent="0.25">
      <c r="A7" s="116"/>
      <c r="B7" s="22"/>
      <c r="C7" s="13"/>
      <c r="D7" s="60"/>
      <c r="E7" s="14"/>
      <c r="F7" s="15"/>
      <c r="G7" s="16"/>
      <c r="H7" s="13"/>
      <c r="I7" s="68"/>
      <c r="J7" s="14"/>
      <c r="K7" s="17"/>
      <c r="L7" s="19"/>
      <c r="M7" s="13"/>
      <c r="N7" s="13"/>
      <c r="O7" s="17"/>
    </row>
    <row r="8" spans="1:15" ht="11.25" customHeight="1" x14ac:dyDescent="0.15">
      <c r="A8" s="114" t="s">
        <v>177</v>
      </c>
      <c r="B8" s="8"/>
      <c r="C8" s="9"/>
      <c r="D8" s="57"/>
      <c r="E8" s="9"/>
      <c r="F8" s="9"/>
      <c r="G8" s="9"/>
      <c r="H8" s="9"/>
      <c r="I8" s="57"/>
      <c r="J8" s="55"/>
      <c r="K8" s="10"/>
      <c r="L8" s="8"/>
      <c r="M8" s="9"/>
      <c r="N8" s="9"/>
      <c r="O8" s="10"/>
    </row>
    <row r="9" spans="1:15" ht="21" customHeight="1" x14ac:dyDescent="0.2">
      <c r="A9" s="115"/>
      <c r="B9" s="21" t="s">
        <v>2</v>
      </c>
      <c r="C9" s="3" t="s">
        <v>1</v>
      </c>
      <c r="D9" s="63">
        <f>$D$5</f>
        <v>0</v>
      </c>
      <c r="E9" s="4" t="s">
        <v>4</v>
      </c>
      <c r="F9" s="2" t="s">
        <v>3</v>
      </c>
      <c r="G9" s="18">
        <f>G5</f>
        <v>58</v>
      </c>
      <c r="H9" s="2" t="s">
        <v>31</v>
      </c>
      <c r="I9" s="66">
        <f>D9*G9*0.85</f>
        <v>0</v>
      </c>
      <c r="J9" s="5" t="s">
        <v>4</v>
      </c>
      <c r="K9" s="12"/>
      <c r="L9" s="20"/>
      <c r="M9" s="6"/>
      <c r="N9" s="6"/>
      <c r="O9" s="12"/>
    </row>
    <row r="10" spans="1:15" ht="21" x14ac:dyDescent="0.2">
      <c r="A10" s="115"/>
      <c r="B10" s="21" t="s">
        <v>5</v>
      </c>
      <c r="C10" s="7" t="s">
        <v>1</v>
      </c>
      <c r="D10" s="64">
        <f>$D$6</f>
        <v>0</v>
      </c>
      <c r="E10" s="5" t="s">
        <v>4</v>
      </c>
      <c r="F10" s="2" t="s">
        <v>3</v>
      </c>
      <c r="G10" s="11">
        <v>6835</v>
      </c>
      <c r="H10" s="6" t="s">
        <v>6</v>
      </c>
      <c r="I10" s="67">
        <f>D10*G10</f>
        <v>0</v>
      </c>
      <c r="J10" s="5" t="s">
        <v>4</v>
      </c>
      <c r="K10" s="12"/>
      <c r="L10" s="20"/>
      <c r="M10" s="45">
        <f>ROUNDDOWN(I9+I10,0)</f>
        <v>0</v>
      </c>
      <c r="N10" s="7" t="s">
        <v>4</v>
      </c>
      <c r="O10" s="12"/>
    </row>
    <row r="11" spans="1:15" ht="11.25" customHeight="1" thickBot="1" x14ac:dyDescent="0.25">
      <c r="A11" s="116"/>
      <c r="B11" s="22"/>
      <c r="C11" s="13"/>
      <c r="D11" s="62"/>
      <c r="E11" s="14"/>
      <c r="F11" s="15"/>
      <c r="G11" s="16"/>
      <c r="H11" s="13"/>
      <c r="I11" s="68"/>
      <c r="J11" s="14"/>
      <c r="K11" s="17"/>
      <c r="L11" s="19"/>
      <c r="M11" s="13"/>
      <c r="N11" s="13"/>
      <c r="O11" s="17"/>
    </row>
    <row r="12" spans="1:15" ht="11.25" customHeight="1" x14ac:dyDescent="0.15">
      <c r="A12" s="114" t="s">
        <v>178</v>
      </c>
      <c r="B12" s="8"/>
      <c r="C12" s="9"/>
      <c r="D12" s="57"/>
      <c r="E12" s="9"/>
      <c r="F12" s="9"/>
      <c r="G12" s="9"/>
      <c r="H12" s="9"/>
      <c r="I12" s="57"/>
      <c r="J12" s="55"/>
      <c r="K12" s="10"/>
      <c r="L12" s="8"/>
      <c r="M12" s="9"/>
      <c r="N12" s="9"/>
      <c r="O12" s="10"/>
    </row>
    <row r="13" spans="1:15" ht="21" customHeight="1" x14ac:dyDescent="0.2">
      <c r="A13" s="115"/>
      <c r="B13" s="21" t="s">
        <v>2</v>
      </c>
      <c r="C13" s="3" t="s">
        <v>1</v>
      </c>
      <c r="D13" s="63">
        <f>$D$5</f>
        <v>0</v>
      </c>
      <c r="E13" s="4" t="s">
        <v>4</v>
      </c>
      <c r="F13" s="2" t="s">
        <v>3</v>
      </c>
      <c r="G13" s="18">
        <f>G5</f>
        <v>58</v>
      </c>
      <c r="H13" s="2" t="s">
        <v>31</v>
      </c>
      <c r="I13" s="66">
        <f>D13*G13*0.85</f>
        <v>0</v>
      </c>
      <c r="J13" s="5" t="s">
        <v>4</v>
      </c>
      <c r="K13" s="12"/>
      <c r="L13" s="20"/>
      <c r="M13" s="6"/>
      <c r="N13" s="6"/>
      <c r="O13" s="12"/>
    </row>
    <row r="14" spans="1:15" ht="21" x14ac:dyDescent="0.2">
      <c r="A14" s="115"/>
      <c r="B14" s="21" t="s">
        <v>5</v>
      </c>
      <c r="C14" s="7" t="s">
        <v>1</v>
      </c>
      <c r="D14" s="64">
        <f>$D$6</f>
        <v>0</v>
      </c>
      <c r="E14" s="5" t="s">
        <v>4</v>
      </c>
      <c r="F14" s="2" t="s">
        <v>3</v>
      </c>
      <c r="G14" s="11">
        <v>7438</v>
      </c>
      <c r="H14" s="6" t="s">
        <v>6</v>
      </c>
      <c r="I14" s="67">
        <f>D14*G14</f>
        <v>0</v>
      </c>
      <c r="J14" s="5" t="s">
        <v>4</v>
      </c>
      <c r="K14" s="12"/>
      <c r="L14" s="20"/>
      <c r="M14" s="45">
        <f>ROUNDDOWN(I13+I14,0)</f>
        <v>0</v>
      </c>
      <c r="N14" s="7" t="s">
        <v>4</v>
      </c>
      <c r="O14" s="12"/>
    </row>
    <row r="15" spans="1:15" ht="11.25" customHeight="1" thickBot="1" x14ac:dyDescent="0.25">
      <c r="A15" s="116"/>
      <c r="B15" s="22"/>
      <c r="C15" s="13"/>
      <c r="D15" s="62"/>
      <c r="E15" s="14"/>
      <c r="F15" s="15"/>
      <c r="G15" s="16"/>
      <c r="H15" s="13"/>
      <c r="I15" s="68"/>
      <c r="J15" s="14"/>
      <c r="K15" s="17"/>
      <c r="L15" s="19"/>
      <c r="M15" s="13"/>
      <c r="N15" s="13"/>
      <c r="O15" s="17"/>
    </row>
    <row r="16" spans="1:15" ht="11.25" customHeight="1" x14ac:dyDescent="0.15">
      <c r="A16" s="114" t="s">
        <v>179</v>
      </c>
      <c r="B16" s="8"/>
      <c r="C16" s="9"/>
      <c r="D16" s="57"/>
      <c r="E16" s="9"/>
      <c r="F16" s="9"/>
      <c r="G16" s="9"/>
      <c r="H16" s="9"/>
      <c r="I16" s="57"/>
      <c r="J16" s="55"/>
      <c r="K16" s="10"/>
      <c r="L16" s="8"/>
      <c r="M16" s="9"/>
      <c r="N16" s="9"/>
      <c r="O16" s="10"/>
    </row>
    <row r="17" spans="1:15" ht="21" customHeight="1" x14ac:dyDescent="0.2">
      <c r="A17" s="115"/>
      <c r="B17" s="21" t="s">
        <v>2</v>
      </c>
      <c r="C17" s="3" t="s">
        <v>1</v>
      </c>
      <c r="D17" s="63">
        <f>$D$5</f>
        <v>0</v>
      </c>
      <c r="E17" s="4" t="s">
        <v>4</v>
      </c>
      <c r="F17" s="2" t="s">
        <v>3</v>
      </c>
      <c r="G17" s="18">
        <f>G5</f>
        <v>58</v>
      </c>
      <c r="H17" s="2" t="s">
        <v>31</v>
      </c>
      <c r="I17" s="66">
        <f>D17*G17*0.85</f>
        <v>0</v>
      </c>
      <c r="J17" s="5" t="s">
        <v>4</v>
      </c>
      <c r="K17" s="12"/>
      <c r="L17" s="20"/>
      <c r="M17" s="6"/>
      <c r="N17" s="6"/>
      <c r="O17" s="12"/>
    </row>
    <row r="18" spans="1:15" ht="21" x14ac:dyDescent="0.2">
      <c r="A18" s="115"/>
      <c r="B18" s="21" t="s">
        <v>5</v>
      </c>
      <c r="C18" s="7" t="s">
        <v>1</v>
      </c>
      <c r="D18" s="64">
        <f>$D$6</f>
        <v>0</v>
      </c>
      <c r="E18" s="5" t="s">
        <v>4</v>
      </c>
      <c r="F18" s="2" t="s">
        <v>3</v>
      </c>
      <c r="G18" s="11">
        <v>9846</v>
      </c>
      <c r="H18" s="6" t="s">
        <v>6</v>
      </c>
      <c r="I18" s="67">
        <f>D18*G18</f>
        <v>0</v>
      </c>
      <c r="J18" s="5" t="s">
        <v>4</v>
      </c>
      <c r="K18" s="12"/>
      <c r="L18" s="20"/>
      <c r="M18" s="45">
        <f>ROUNDDOWN(I17+I18,0)</f>
        <v>0</v>
      </c>
      <c r="N18" s="7" t="s">
        <v>4</v>
      </c>
      <c r="O18" s="12"/>
    </row>
    <row r="19" spans="1:15" ht="11.25" customHeight="1" thickBot="1" x14ac:dyDescent="0.25">
      <c r="A19" s="116"/>
      <c r="B19" s="22"/>
      <c r="C19" s="13"/>
      <c r="D19" s="62"/>
      <c r="E19" s="14"/>
      <c r="F19" s="15"/>
      <c r="G19" s="16"/>
      <c r="H19" s="13"/>
      <c r="I19" s="68"/>
      <c r="J19" s="14"/>
      <c r="K19" s="17"/>
      <c r="L19" s="19"/>
      <c r="M19" s="13"/>
      <c r="N19" s="13"/>
      <c r="O19" s="17"/>
    </row>
    <row r="20" spans="1:15" ht="11.25" customHeight="1" x14ac:dyDescent="0.15">
      <c r="A20" s="114" t="s">
        <v>180</v>
      </c>
      <c r="B20" s="8"/>
      <c r="C20" s="9"/>
      <c r="D20" s="57"/>
      <c r="E20" s="9"/>
      <c r="F20" s="9"/>
      <c r="G20" s="9"/>
      <c r="H20" s="9"/>
      <c r="I20" s="57"/>
      <c r="J20" s="55"/>
      <c r="K20" s="10"/>
      <c r="L20" s="8"/>
      <c r="M20" s="9"/>
      <c r="N20" s="9"/>
      <c r="O20" s="10"/>
    </row>
    <row r="21" spans="1:15" ht="21" customHeight="1" x14ac:dyDescent="0.2">
      <c r="A21" s="115"/>
      <c r="B21" s="21" t="s">
        <v>2</v>
      </c>
      <c r="C21" s="3" t="s">
        <v>1</v>
      </c>
      <c r="D21" s="63">
        <f>$D$5</f>
        <v>0</v>
      </c>
      <c r="E21" s="4" t="s">
        <v>4</v>
      </c>
      <c r="F21" s="2" t="s">
        <v>3</v>
      </c>
      <c r="G21" s="18">
        <f>G5</f>
        <v>58</v>
      </c>
      <c r="H21" s="2" t="s">
        <v>31</v>
      </c>
      <c r="I21" s="66">
        <f>D21*G21*0.85</f>
        <v>0</v>
      </c>
      <c r="J21" s="5" t="s">
        <v>4</v>
      </c>
      <c r="K21" s="12"/>
      <c r="L21" s="20"/>
      <c r="M21" s="6"/>
      <c r="N21" s="6"/>
      <c r="O21" s="12"/>
    </row>
    <row r="22" spans="1:15" ht="21" x14ac:dyDescent="0.2">
      <c r="A22" s="115"/>
      <c r="B22" s="21" t="s">
        <v>120</v>
      </c>
      <c r="C22" s="7" t="s">
        <v>1</v>
      </c>
      <c r="D22" s="59">
        <f>単価表※ここの黄色セルに入力!F36</f>
        <v>0</v>
      </c>
      <c r="E22" s="5" t="s">
        <v>4</v>
      </c>
      <c r="F22" s="2" t="s">
        <v>3</v>
      </c>
      <c r="G22" s="11">
        <v>11945</v>
      </c>
      <c r="H22" s="6" t="s">
        <v>6</v>
      </c>
      <c r="I22" s="67">
        <f>D22*G22</f>
        <v>0</v>
      </c>
      <c r="J22" s="5" t="s">
        <v>4</v>
      </c>
      <c r="K22" s="12"/>
      <c r="L22" s="20"/>
      <c r="M22" s="45">
        <f>ROUNDDOWN(I21+I22,0)</f>
        <v>0</v>
      </c>
      <c r="N22" s="7" t="s">
        <v>4</v>
      </c>
      <c r="O22" s="12"/>
    </row>
    <row r="23" spans="1:15" ht="11.25" customHeight="1" thickBot="1" x14ac:dyDescent="0.25">
      <c r="A23" s="116"/>
      <c r="B23" s="22"/>
      <c r="C23" s="13"/>
      <c r="D23" s="62"/>
      <c r="E23" s="14"/>
      <c r="F23" s="15"/>
      <c r="G23" s="16"/>
      <c r="H23" s="13"/>
      <c r="I23" s="68"/>
      <c r="J23" s="14"/>
      <c r="K23" s="17"/>
      <c r="L23" s="19"/>
      <c r="M23" s="13"/>
      <c r="N23" s="13"/>
      <c r="O23" s="17"/>
    </row>
    <row r="24" spans="1:15" ht="11.25" customHeight="1" x14ac:dyDescent="0.15">
      <c r="A24" s="114" t="s">
        <v>181</v>
      </c>
      <c r="B24" s="8"/>
      <c r="C24" s="9"/>
      <c r="D24" s="57"/>
      <c r="E24" s="9"/>
      <c r="F24" s="9"/>
      <c r="G24" s="9"/>
      <c r="H24" s="9"/>
      <c r="I24" s="57"/>
      <c r="J24" s="55"/>
      <c r="K24" s="10"/>
      <c r="L24" s="8"/>
      <c r="M24" s="9"/>
      <c r="N24" s="9"/>
      <c r="O24" s="10"/>
    </row>
    <row r="25" spans="1:15" ht="21" customHeight="1" x14ac:dyDescent="0.2">
      <c r="A25" s="115"/>
      <c r="B25" s="21" t="s">
        <v>2</v>
      </c>
      <c r="C25" s="3" t="s">
        <v>1</v>
      </c>
      <c r="D25" s="63">
        <f>$D$5</f>
        <v>0</v>
      </c>
      <c r="E25" s="4" t="s">
        <v>4</v>
      </c>
      <c r="F25" s="2" t="s">
        <v>3</v>
      </c>
      <c r="G25" s="18">
        <f>G5</f>
        <v>58</v>
      </c>
      <c r="H25" s="2" t="s">
        <v>31</v>
      </c>
      <c r="I25" s="66">
        <f>D25*G25*0.85</f>
        <v>0</v>
      </c>
      <c r="J25" s="5" t="s">
        <v>4</v>
      </c>
      <c r="K25" s="12"/>
      <c r="L25" s="20"/>
      <c r="M25" s="6"/>
      <c r="N25" s="6"/>
      <c r="O25" s="12"/>
    </row>
    <row r="26" spans="1:15" ht="21" x14ac:dyDescent="0.2">
      <c r="A26" s="115"/>
      <c r="B26" s="21" t="s">
        <v>121</v>
      </c>
      <c r="C26" s="7" t="s">
        <v>1</v>
      </c>
      <c r="D26" s="64">
        <f>$D$22</f>
        <v>0</v>
      </c>
      <c r="E26" s="5" t="s">
        <v>4</v>
      </c>
      <c r="F26" s="2" t="s">
        <v>3</v>
      </c>
      <c r="G26" s="11">
        <v>10341</v>
      </c>
      <c r="H26" s="6" t="s">
        <v>6</v>
      </c>
      <c r="I26" s="67">
        <f>D26*G26</f>
        <v>0</v>
      </c>
      <c r="J26" s="5" t="s">
        <v>4</v>
      </c>
      <c r="K26" s="12"/>
      <c r="L26" s="20"/>
      <c r="M26" s="45">
        <f>ROUNDDOWN(I25+I26,0)</f>
        <v>0</v>
      </c>
      <c r="N26" s="7" t="s">
        <v>4</v>
      </c>
      <c r="O26" s="12"/>
    </row>
    <row r="27" spans="1:15" ht="11.25" customHeight="1" thickBot="1" x14ac:dyDescent="0.25">
      <c r="A27" s="116"/>
      <c r="B27" s="22"/>
      <c r="C27" s="13"/>
      <c r="D27" s="62"/>
      <c r="E27" s="14"/>
      <c r="F27" s="15"/>
      <c r="G27" s="16"/>
      <c r="H27" s="13"/>
      <c r="I27" s="68"/>
      <c r="J27" s="14"/>
      <c r="K27" s="17"/>
      <c r="L27" s="19"/>
      <c r="M27" s="13"/>
      <c r="N27" s="13"/>
      <c r="O27" s="17"/>
    </row>
    <row r="28" spans="1:15" ht="11.25" customHeight="1" x14ac:dyDescent="0.15">
      <c r="A28" s="114" t="s">
        <v>182</v>
      </c>
      <c r="B28" s="8"/>
      <c r="C28" s="9"/>
      <c r="D28" s="57"/>
      <c r="E28" s="9"/>
      <c r="F28" s="9"/>
      <c r="G28" s="9"/>
      <c r="H28" s="9"/>
      <c r="I28" s="57"/>
      <c r="J28" s="55"/>
      <c r="K28" s="10"/>
      <c r="L28" s="8"/>
      <c r="M28" s="9"/>
      <c r="N28" s="9"/>
      <c r="O28" s="10"/>
    </row>
    <row r="29" spans="1:15" ht="21" customHeight="1" x14ac:dyDescent="0.2">
      <c r="A29" s="115"/>
      <c r="B29" s="21" t="s">
        <v>2</v>
      </c>
      <c r="C29" s="3" t="s">
        <v>1</v>
      </c>
      <c r="D29" s="63">
        <f>$D$5</f>
        <v>0</v>
      </c>
      <c r="E29" s="4" t="s">
        <v>4</v>
      </c>
      <c r="F29" s="2" t="s">
        <v>3</v>
      </c>
      <c r="G29" s="18">
        <f>G5</f>
        <v>58</v>
      </c>
      <c r="H29" s="2" t="s">
        <v>31</v>
      </c>
      <c r="I29" s="66">
        <f>D29*G29*0.85</f>
        <v>0</v>
      </c>
      <c r="J29" s="5" t="s">
        <v>4</v>
      </c>
      <c r="K29" s="12"/>
      <c r="L29" s="20"/>
      <c r="M29" s="6"/>
      <c r="N29" s="6"/>
      <c r="O29" s="12"/>
    </row>
    <row r="30" spans="1:15" ht="21" x14ac:dyDescent="0.2">
      <c r="A30" s="115"/>
      <c r="B30" s="21" t="s">
        <v>121</v>
      </c>
      <c r="C30" s="7" t="s">
        <v>1</v>
      </c>
      <c r="D30" s="64">
        <f>$D$22</f>
        <v>0</v>
      </c>
      <c r="E30" s="5" t="s">
        <v>4</v>
      </c>
      <c r="F30" s="2" t="s">
        <v>3</v>
      </c>
      <c r="G30" s="11">
        <v>9274</v>
      </c>
      <c r="H30" s="6" t="s">
        <v>6</v>
      </c>
      <c r="I30" s="67">
        <f>D30*G30</f>
        <v>0</v>
      </c>
      <c r="J30" s="5" t="s">
        <v>4</v>
      </c>
      <c r="K30" s="12"/>
      <c r="L30" s="20"/>
      <c r="M30" s="45">
        <f>ROUNDDOWN(I29+I30,0)</f>
        <v>0</v>
      </c>
      <c r="N30" s="7" t="s">
        <v>4</v>
      </c>
      <c r="O30" s="12"/>
    </row>
    <row r="31" spans="1:15" ht="11.25" customHeight="1" thickBot="1" x14ac:dyDescent="0.25">
      <c r="A31" s="116"/>
      <c r="B31" s="22"/>
      <c r="C31" s="13"/>
      <c r="D31" s="62"/>
      <c r="E31" s="14"/>
      <c r="F31" s="15"/>
      <c r="G31" s="16"/>
      <c r="H31" s="13"/>
      <c r="I31" s="68"/>
      <c r="J31" s="14"/>
      <c r="K31" s="17"/>
      <c r="L31" s="19"/>
      <c r="M31" s="13"/>
      <c r="N31" s="13"/>
      <c r="O31" s="17"/>
    </row>
    <row r="32" spans="1:15" ht="11.25" customHeight="1" x14ac:dyDescent="0.15">
      <c r="A32" s="114" t="s">
        <v>183</v>
      </c>
      <c r="B32" s="8"/>
      <c r="C32" s="9"/>
      <c r="D32" s="57"/>
      <c r="E32" s="9"/>
      <c r="F32" s="9"/>
      <c r="G32" s="9"/>
      <c r="H32" s="9"/>
      <c r="I32" s="57"/>
      <c r="J32" s="55"/>
      <c r="K32" s="10"/>
      <c r="L32" s="8"/>
      <c r="M32" s="9"/>
      <c r="N32" s="9"/>
      <c r="O32" s="10"/>
    </row>
    <row r="33" spans="1:15" ht="21" customHeight="1" x14ac:dyDescent="0.2">
      <c r="A33" s="115"/>
      <c r="B33" s="21" t="s">
        <v>2</v>
      </c>
      <c r="C33" s="3" t="s">
        <v>1</v>
      </c>
      <c r="D33" s="58">
        <f>$D$5</f>
        <v>0</v>
      </c>
      <c r="E33" s="4" t="s">
        <v>4</v>
      </c>
      <c r="F33" s="2" t="s">
        <v>3</v>
      </c>
      <c r="G33" s="18">
        <f>G5</f>
        <v>58</v>
      </c>
      <c r="H33" s="2" t="s">
        <v>31</v>
      </c>
      <c r="I33" s="66">
        <f>D33*G33*0.85</f>
        <v>0</v>
      </c>
      <c r="J33" s="5" t="s">
        <v>4</v>
      </c>
      <c r="K33" s="12"/>
      <c r="L33" s="20"/>
      <c r="M33" s="6"/>
      <c r="N33" s="6"/>
      <c r="O33" s="12"/>
    </row>
    <row r="34" spans="1:15" ht="21" x14ac:dyDescent="0.2">
      <c r="A34" s="115"/>
      <c r="B34" s="21" t="s">
        <v>5</v>
      </c>
      <c r="C34" s="7" t="s">
        <v>1</v>
      </c>
      <c r="D34" s="59">
        <f>$D$6</f>
        <v>0</v>
      </c>
      <c r="E34" s="5" t="s">
        <v>4</v>
      </c>
      <c r="F34" s="2" t="s">
        <v>3</v>
      </c>
      <c r="G34" s="11">
        <v>1812</v>
      </c>
      <c r="H34" s="6" t="s">
        <v>6</v>
      </c>
      <c r="I34" s="67">
        <f>D34*G34</f>
        <v>0</v>
      </c>
      <c r="J34" s="5" t="s">
        <v>4</v>
      </c>
      <c r="K34" s="12"/>
      <c r="L34" s="20"/>
      <c r="M34" s="45">
        <f>ROUNDDOWN(I33+I34,0)</f>
        <v>0</v>
      </c>
      <c r="N34" s="7" t="s">
        <v>4</v>
      </c>
      <c r="O34" s="12"/>
    </row>
    <row r="35" spans="1:15" ht="11.25" customHeight="1" thickBot="1" x14ac:dyDescent="0.25">
      <c r="A35" s="116"/>
      <c r="B35" s="22"/>
      <c r="C35" s="13"/>
      <c r="D35" s="60"/>
      <c r="E35" s="14"/>
      <c r="F35" s="15"/>
      <c r="G35" s="16"/>
      <c r="H35" s="13"/>
      <c r="I35" s="68"/>
      <c r="J35" s="14"/>
      <c r="K35" s="17"/>
      <c r="L35" s="19"/>
      <c r="M35" s="13"/>
      <c r="N35" s="13"/>
      <c r="O35" s="17"/>
    </row>
    <row r="36" spans="1:15" ht="11.25" customHeight="1" x14ac:dyDescent="0.15">
      <c r="A36" s="114" t="s">
        <v>184</v>
      </c>
      <c r="B36" s="8"/>
      <c r="C36" s="9"/>
      <c r="D36" s="61"/>
      <c r="E36" s="9"/>
      <c r="F36" s="9"/>
      <c r="G36" s="9"/>
      <c r="H36" s="9"/>
      <c r="I36" s="57"/>
      <c r="J36" s="55"/>
      <c r="K36" s="10"/>
      <c r="L36" s="8"/>
      <c r="M36" s="9"/>
      <c r="N36" s="9"/>
      <c r="O36" s="10"/>
    </row>
    <row r="37" spans="1:15" ht="21" customHeight="1" x14ac:dyDescent="0.2">
      <c r="A37" s="115"/>
      <c r="B37" s="21" t="s">
        <v>2</v>
      </c>
      <c r="C37" s="3" t="s">
        <v>1</v>
      </c>
      <c r="D37" s="58">
        <f>$D$5</f>
        <v>0</v>
      </c>
      <c r="E37" s="4" t="s">
        <v>4</v>
      </c>
      <c r="F37" s="2" t="s">
        <v>3</v>
      </c>
      <c r="G37" s="18">
        <f>G5</f>
        <v>58</v>
      </c>
      <c r="H37" s="2" t="s">
        <v>31</v>
      </c>
      <c r="I37" s="66">
        <f>D37*G37*0.85</f>
        <v>0</v>
      </c>
      <c r="J37" s="5" t="s">
        <v>4</v>
      </c>
      <c r="K37" s="12"/>
      <c r="L37" s="20"/>
      <c r="M37" s="6"/>
      <c r="N37" s="6"/>
      <c r="O37" s="12"/>
    </row>
    <row r="38" spans="1:15" ht="21" x14ac:dyDescent="0.2">
      <c r="A38" s="115"/>
      <c r="B38" s="21" t="s">
        <v>5</v>
      </c>
      <c r="C38" s="7" t="s">
        <v>1</v>
      </c>
      <c r="D38" s="59">
        <f>$D$6</f>
        <v>0</v>
      </c>
      <c r="E38" s="5" t="s">
        <v>4</v>
      </c>
      <c r="F38" s="2" t="s">
        <v>3</v>
      </c>
      <c r="G38" s="11">
        <v>8260</v>
      </c>
      <c r="H38" s="6" t="s">
        <v>6</v>
      </c>
      <c r="I38" s="67">
        <f>D38*G38</f>
        <v>0</v>
      </c>
      <c r="J38" s="5" t="s">
        <v>4</v>
      </c>
      <c r="K38" s="12"/>
      <c r="L38" s="20"/>
      <c r="M38" s="45">
        <f>ROUNDDOWN(I37+I38,0)</f>
        <v>0</v>
      </c>
      <c r="N38" s="7" t="s">
        <v>4</v>
      </c>
      <c r="O38" s="12"/>
    </row>
    <row r="39" spans="1:15" ht="11.25" customHeight="1" thickBot="1" x14ac:dyDescent="0.25">
      <c r="A39" s="116"/>
      <c r="B39" s="22"/>
      <c r="C39" s="13"/>
      <c r="D39" s="60"/>
      <c r="E39" s="14"/>
      <c r="F39" s="15"/>
      <c r="G39" s="16"/>
      <c r="H39" s="13"/>
      <c r="I39" s="68"/>
      <c r="J39" s="14"/>
      <c r="K39" s="17"/>
      <c r="L39" s="19"/>
      <c r="M39" s="13"/>
      <c r="N39" s="13"/>
      <c r="O39" s="17"/>
    </row>
    <row r="40" spans="1:15" ht="11.25" customHeight="1" x14ac:dyDescent="0.15">
      <c r="A40" s="114" t="s">
        <v>185</v>
      </c>
      <c r="B40" s="8"/>
      <c r="C40" s="9"/>
      <c r="D40" s="61"/>
      <c r="E40" s="9"/>
      <c r="F40" s="9"/>
      <c r="G40" s="9"/>
      <c r="H40" s="9"/>
      <c r="I40" s="57"/>
      <c r="J40" s="55"/>
      <c r="K40" s="10"/>
      <c r="L40" s="8"/>
      <c r="M40" s="9"/>
      <c r="N40" s="9"/>
      <c r="O40" s="10"/>
    </row>
    <row r="41" spans="1:15" ht="21" customHeight="1" x14ac:dyDescent="0.2">
      <c r="A41" s="115"/>
      <c r="B41" s="21" t="s">
        <v>2</v>
      </c>
      <c r="C41" s="3" t="s">
        <v>1</v>
      </c>
      <c r="D41" s="58">
        <f>$D$5</f>
        <v>0</v>
      </c>
      <c r="E41" s="4" t="s">
        <v>4</v>
      </c>
      <c r="F41" s="2" t="s">
        <v>3</v>
      </c>
      <c r="G41" s="18">
        <f>G5</f>
        <v>58</v>
      </c>
      <c r="H41" s="2" t="s">
        <v>31</v>
      </c>
      <c r="I41" s="66">
        <f>D41*G41*0.85</f>
        <v>0</v>
      </c>
      <c r="J41" s="5" t="s">
        <v>4</v>
      </c>
      <c r="K41" s="12"/>
      <c r="L41" s="20"/>
      <c r="M41" s="6"/>
      <c r="N41" s="6"/>
      <c r="O41" s="12"/>
    </row>
    <row r="42" spans="1:15" ht="21" x14ac:dyDescent="0.2">
      <c r="A42" s="115"/>
      <c r="B42" s="21" t="s">
        <v>5</v>
      </c>
      <c r="C42" s="7" t="s">
        <v>1</v>
      </c>
      <c r="D42" s="59">
        <f>$D$6</f>
        <v>0</v>
      </c>
      <c r="E42" s="5" t="s">
        <v>4</v>
      </c>
      <c r="F42" s="2" t="s">
        <v>3</v>
      </c>
      <c r="G42" s="11">
        <v>8421</v>
      </c>
      <c r="H42" s="6" t="s">
        <v>6</v>
      </c>
      <c r="I42" s="67">
        <f>D42*G42</f>
        <v>0</v>
      </c>
      <c r="J42" s="5" t="s">
        <v>4</v>
      </c>
      <c r="K42" s="12"/>
      <c r="L42" s="20"/>
      <c r="M42" s="45">
        <f>ROUNDDOWN(I41+I42,0)</f>
        <v>0</v>
      </c>
      <c r="N42" s="7" t="s">
        <v>4</v>
      </c>
      <c r="O42" s="12"/>
    </row>
    <row r="43" spans="1:15" ht="11.25" customHeight="1" thickBot="1" x14ac:dyDescent="0.25">
      <c r="A43" s="116"/>
      <c r="B43" s="22"/>
      <c r="C43" s="13"/>
      <c r="D43" s="60"/>
      <c r="E43" s="14"/>
      <c r="F43" s="15"/>
      <c r="G43" s="16"/>
      <c r="H43" s="13"/>
      <c r="I43" s="68"/>
      <c r="J43" s="14"/>
      <c r="K43" s="17"/>
      <c r="L43" s="19"/>
      <c r="M43" s="13"/>
      <c r="N43" s="13"/>
      <c r="O43" s="17"/>
    </row>
    <row r="44" spans="1:15" ht="11.25" customHeight="1" x14ac:dyDescent="0.15">
      <c r="A44" s="114" t="s">
        <v>186</v>
      </c>
      <c r="B44" s="8"/>
      <c r="C44" s="9"/>
      <c r="D44" s="61"/>
      <c r="E44" s="9"/>
      <c r="F44" s="9"/>
      <c r="G44" s="9"/>
      <c r="H44" s="9"/>
      <c r="I44" s="57"/>
      <c r="J44" s="55"/>
      <c r="K44" s="10"/>
      <c r="L44" s="8"/>
      <c r="M44" s="9"/>
      <c r="N44" s="9"/>
      <c r="O44" s="10"/>
    </row>
    <row r="45" spans="1:15" ht="21" customHeight="1" x14ac:dyDescent="0.2">
      <c r="A45" s="115"/>
      <c r="B45" s="21" t="s">
        <v>2</v>
      </c>
      <c r="C45" s="3" t="s">
        <v>1</v>
      </c>
      <c r="D45" s="58">
        <f>$D$5</f>
        <v>0</v>
      </c>
      <c r="E45" s="4" t="s">
        <v>4</v>
      </c>
      <c r="F45" s="2" t="s">
        <v>3</v>
      </c>
      <c r="G45" s="18">
        <f>G5</f>
        <v>58</v>
      </c>
      <c r="H45" s="2" t="s">
        <v>31</v>
      </c>
      <c r="I45" s="66">
        <f>D45*G45*0.85</f>
        <v>0</v>
      </c>
      <c r="J45" s="5" t="s">
        <v>4</v>
      </c>
      <c r="K45" s="12"/>
      <c r="L45" s="20"/>
      <c r="M45" s="6"/>
      <c r="N45" s="6"/>
      <c r="O45" s="12"/>
    </row>
    <row r="46" spans="1:15" ht="21" x14ac:dyDescent="0.2">
      <c r="A46" s="115"/>
      <c r="B46" s="21" t="s">
        <v>5</v>
      </c>
      <c r="C46" s="7" t="s">
        <v>1</v>
      </c>
      <c r="D46" s="59">
        <f>$D$6</f>
        <v>0</v>
      </c>
      <c r="E46" s="5" t="s">
        <v>4</v>
      </c>
      <c r="F46" s="2" t="s">
        <v>3</v>
      </c>
      <c r="G46" s="11">
        <v>6693</v>
      </c>
      <c r="H46" s="6" t="s">
        <v>6</v>
      </c>
      <c r="I46" s="67">
        <f>D46*G46</f>
        <v>0</v>
      </c>
      <c r="J46" s="5" t="s">
        <v>4</v>
      </c>
      <c r="K46" s="12"/>
      <c r="L46" s="20"/>
      <c r="M46" s="45">
        <f>ROUNDDOWN(I45+I46,0)</f>
        <v>0</v>
      </c>
      <c r="N46" s="7" t="s">
        <v>4</v>
      </c>
      <c r="O46" s="12"/>
    </row>
    <row r="47" spans="1:15" ht="11.25" customHeight="1" thickBot="1" x14ac:dyDescent="0.25">
      <c r="A47" s="116"/>
      <c r="B47" s="22"/>
      <c r="C47" s="13"/>
      <c r="D47" s="62"/>
      <c r="E47" s="14"/>
      <c r="F47" s="15"/>
      <c r="G47" s="16"/>
      <c r="H47" s="13"/>
      <c r="I47" s="68"/>
      <c r="J47" s="14"/>
      <c r="K47" s="17"/>
      <c r="L47" s="19"/>
      <c r="M47" s="13"/>
      <c r="N47" s="13"/>
      <c r="O47" s="17"/>
    </row>
    <row r="48" spans="1:15" ht="11.25" customHeight="1" x14ac:dyDescent="0.15">
      <c r="A48" s="114" t="s">
        <v>187</v>
      </c>
      <c r="B48" s="8"/>
      <c r="C48" s="9"/>
      <c r="D48" s="57"/>
      <c r="E48" s="9"/>
      <c r="F48" s="9"/>
      <c r="G48" s="9"/>
      <c r="H48" s="9"/>
      <c r="I48" s="57"/>
      <c r="J48" s="55"/>
      <c r="K48" s="10"/>
      <c r="L48" s="8"/>
      <c r="M48" s="9"/>
      <c r="N48" s="9"/>
      <c r="O48" s="10"/>
    </row>
    <row r="49" spans="1:15" ht="21" customHeight="1" x14ac:dyDescent="0.2">
      <c r="A49" s="115"/>
      <c r="B49" s="21" t="s">
        <v>2</v>
      </c>
      <c r="C49" s="3" t="s">
        <v>1</v>
      </c>
      <c r="D49" s="63">
        <f>$D$5</f>
        <v>0</v>
      </c>
      <c r="E49" s="4" t="s">
        <v>4</v>
      </c>
      <c r="F49" s="2" t="s">
        <v>3</v>
      </c>
      <c r="G49" s="18">
        <f>G5</f>
        <v>58</v>
      </c>
      <c r="H49" s="2" t="s">
        <v>31</v>
      </c>
      <c r="I49" s="66">
        <f>D49*G49*0.85</f>
        <v>0</v>
      </c>
      <c r="J49" s="5" t="s">
        <v>4</v>
      </c>
      <c r="K49" s="12"/>
      <c r="L49" s="20"/>
      <c r="M49" s="6"/>
      <c r="N49" s="6"/>
      <c r="O49" s="12"/>
    </row>
    <row r="50" spans="1:15" ht="21" x14ac:dyDescent="0.2">
      <c r="A50" s="115"/>
      <c r="B50" s="21" t="s">
        <v>5</v>
      </c>
      <c r="C50" s="7" t="s">
        <v>1</v>
      </c>
      <c r="D50" s="64">
        <f>$D$6</f>
        <v>0</v>
      </c>
      <c r="E50" s="5" t="s">
        <v>4</v>
      </c>
      <c r="F50" s="2" t="s">
        <v>3</v>
      </c>
      <c r="G50" s="11">
        <v>8697</v>
      </c>
      <c r="H50" s="6" t="s">
        <v>6</v>
      </c>
      <c r="I50" s="67">
        <f>D50*G50</f>
        <v>0</v>
      </c>
      <c r="J50" s="5" t="s">
        <v>4</v>
      </c>
      <c r="K50" s="12"/>
      <c r="L50" s="20"/>
      <c r="M50" s="45">
        <f>ROUNDDOWN(I49+I50,0)</f>
        <v>0</v>
      </c>
      <c r="N50" s="7" t="s">
        <v>4</v>
      </c>
      <c r="O50" s="12"/>
    </row>
    <row r="51" spans="1:15" ht="11.25" customHeight="1" thickBot="1" x14ac:dyDescent="0.25">
      <c r="A51" s="116"/>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17" t="s">
        <v>63</v>
      </c>
      <c r="J53" s="117"/>
      <c r="K53" s="117"/>
      <c r="L53" s="117"/>
      <c r="M53" s="50">
        <f>M6+M10+M14+M18+M22+M26+M30+M34+M38+M42+M46+M50</f>
        <v>0</v>
      </c>
      <c r="N53" s="49" t="s">
        <v>4</v>
      </c>
      <c r="O53" s="6"/>
    </row>
    <row r="54" spans="1:15" ht="26.25" customHeight="1" thickTop="1" x14ac:dyDescent="0.15">
      <c r="A54" s="113" t="s">
        <v>40</v>
      </c>
      <c r="B54" s="113"/>
      <c r="C54" s="113"/>
      <c r="D54" s="113"/>
      <c r="E54" s="113"/>
      <c r="F54" s="113"/>
      <c r="G54" s="113"/>
      <c r="H54" s="113"/>
      <c r="I54" s="113"/>
      <c r="J54" s="113"/>
      <c r="K54" s="113"/>
      <c r="L54" s="113"/>
      <c r="M54" s="113"/>
    </row>
    <row r="56" spans="1:15" x14ac:dyDescent="0.15">
      <c r="G56" s="91">
        <f>G6+G10+G14+G18+G22+G26+G30+G34+G38+G42+G46+G50</f>
        <v>97952</v>
      </c>
    </row>
  </sheetData>
  <sheetProtection algorithmName="SHA-512" hashValue="05DyHyWES0Dafz/hK1xf+KxdxsjvafQs0sV78SFe5okelkKIREWlWp0aHB3LXp5AX7BR6pj44xF7iydytvHEdA==" saltValue="ibmzMdRRn9lHMGNuVx3+yA==" spinCount="100000" sheet="1" objects="1" scenarios="1" selectLockedCell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50</vt:i4>
      </vt:variant>
      <vt:variant>
        <vt:lpstr>名前付き一覧</vt:lpstr>
      </vt:variant>
      <vt:variant>
        <vt:i4>45</vt:i4>
      </vt:variant>
    </vt:vector>
  </HeadingPairs>
  <TitlesOfParts>
    <vt:vector size="95" baseType="lpstr">
      <vt:lpstr>単価表※ここの黄色セルに入力</vt:lpstr>
      <vt:lpstr>総括表 (小中合計学校)</vt:lpstr>
      <vt:lpstr>総括表（小学校）</vt:lpstr>
      <vt:lpstr>総括表 (中学校)</vt:lpstr>
      <vt:lpstr>別紙（越ヶ谷小）</vt:lpstr>
      <vt:lpstr>別紙（大沢小） </vt:lpstr>
      <vt:lpstr>別紙（新方小）</vt:lpstr>
      <vt:lpstr>別紙（桜井小）</vt:lpstr>
      <vt:lpstr>別紙（大袋小）</vt:lpstr>
      <vt:lpstr>別紙（荻島小）</vt:lpstr>
      <vt:lpstr>別紙（出羽小）</vt:lpstr>
      <vt:lpstr>別紙（蒲生小）</vt:lpstr>
      <vt:lpstr>別紙（大相模小）</vt:lpstr>
      <vt:lpstr>別紙（増林小）</vt:lpstr>
      <vt:lpstr>別紙（川柳小）</vt:lpstr>
      <vt:lpstr>別紙（南越谷小）</vt:lpstr>
      <vt:lpstr>別紙（蒲生第二小）</vt:lpstr>
      <vt:lpstr>別紙（東越谷小）</vt:lpstr>
      <vt:lpstr>別紙（大沢北小）</vt:lpstr>
      <vt:lpstr>別紙（大袋北小）</vt:lpstr>
      <vt:lpstr>別紙（蒲生南小）</vt:lpstr>
      <vt:lpstr>別紙（北越谷小）</vt:lpstr>
      <vt:lpstr>別紙（大袋東小）</vt:lpstr>
      <vt:lpstr>別紙（平方小）</vt:lpstr>
      <vt:lpstr>別紙（弥栄小）</vt:lpstr>
      <vt:lpstr>別紙（大間野小）</vt:lpstr>
      <vt:lpstr>別紙（宮本小）</vt:lpstr>
      <vt:lpstr>別紙（西方小）</vt:lpstr>
      <vt:lpstr>別紙（鷺後小）</vt:lpstr>
      <vt:lpstr>別紙（明正小）</vt:lpstr>
      <vt:lpstr>別紙（千間台小）</vt:lpstr>
      <vt:lpstr>別紙（桜井南小）</vt:lpstr>
      <vt:lpstr>別紙（花田小）</vt:lpstr>
      <vt:lpstr>別紙（城ノ上小）</vt:lpstr>
      <vt:lpstr>別紙（施設別）※原本</vt:lpstr>
      <vt:lpstr>別紙（中央中）</vt:lpstr>
      <vt:lpstr>別紙（東中） </vt:lpstr>
      <vt:lpstr>別紙（西中）</vt:lpstr>
      <vt:lpstr>別紙（南中）</vt:lpstr>
      <vt:lpstr>別紙（北中）</vt:lpstr>
      <vt:lpstr>別紙（富士中）</vt:lpstr>
      <vt:lpstr>別紙（北陽中）</vt:lpstr>
      <vt:lpstr>別紙（栄進中）</vt:lpstr>
      <vt:lpstr>別紙（光陽中）</vt:lpstr>
      <vt:lpstr>別紙（平方中）</vt:lpstr>
      <vt:lpstr>別紙（武蔵野中）</vt:lpstr>
      <vt:lpstr>別紙（大袋中）</vt:lpstr>
      <vt:lpstr>別紙（新栄中）</vt:lpstr>
      <vt:lpstr>別紙（大相模中）</vt:lpstr>
      <vt:lpstr>別紙（千間台中）</vt:lpstr>
      <vt:lpstr>'別紙（栄進中）'!Print_Area</vt:lpstr>
      <vt:lpstr>'別紙（越ヶ谷小）'!Print_Area</vt:lpstr>
      <vt:lpstr>'別紙（荻島小）'!Print_Area</vt:lpstr>
      <vt:lpstr>'別紙（花田小）'!Print_Area</vt:lpstr>
      <vt:lpstr>'別紙（蒲生小）'!Print_Area</vt:lpstr>
      <vt:lpstr>'別紙（蒲生第二小）'!Print_Area</vt:lpstr>
      <vt:lpstr>'別紙（蒲生南小）'!Print_Area</vt:lpstr>
      <vt:lpstr>'別紙（宮本小）'!Print_Area</vt:lpstr>
      <vt:lpstr>'別紙（光陽中）'!Print_Area</vt:lpstr>
      <vt:lpstr>'別紙（鷺後小）'!Print_Area</vt:lpstr>
      <vt:lpstr>'別紙（桜井小）'!Print_Area</vt:lpstr>
      <vt:lpstr>'別紙（桜井南小）'!Print_Area</vt:lpstr>
      <vt:lpstr>'別紙（出羽小）'!Print_Area</vt:lpstr>
      <vt:lpstr>'別紙（城ノ上小）'!Print_Area</vt:lpstr>
      <vt:lpstr>'別紙（新栄中）'!Print_Area</vt:lpstr>
      <vt:lpstr>'別紙（新方小）'!Print_Area</vt:lpstr>
      <vt:lpstr>'別紙（西中）'!Print_Area</vt:lpstr>
      <vt:lpstr>'別紙（西方小）'!Print_Area</vt:lpstr>
      <vt:lpstr>'別紙（千間台小）'!Print_Area</vt:lpstr>
      <vt:lpstr>'別紙（千間台中）'!Print_Area</vt:lpstr>
      <vt:lpstr>'別紙（川柳小）'!Print_Area</vt:lpstr>
      <vt:lpstr>'別紙（増林小）'!Print_Area</vt:lpstr>
      <vt:lpstr>'別紙（大間野小）'!Print_Area</vt:lpstr>
      <vt:lpstr>'別紙（大相模小）'!Print_Area</vt:lpstr>
      <vt:lpstr>'別紙（大相模中）'!Print_Area</vt:lpstr>
      <vt:lpstr>'別紙（大袋小）'!Print_Area</vt:lpstr>
      <vt:lpstr>'別紙（大袋中）'!Print_Area</vt:lpstr>
      <vt:lpstr>'別紙（大袋東小）'!Print_Area</vt:lpstr>
      <vt:lpstr>'別紙（大袋北小）'!Print_Area</vt:lpstr>
      <vt:lpstr>'別紙（大沢小） '!Print_Area</vt:lpstr>
      <vt:lpstr>'別紙（大沢北小）'!Print_Area</vt:lpstr>
      <vt:lpstr>'別紙（中央中）'!Print_Area</vt:lpstr>
      <vt:lpstr>'別紙（東越谷小）'!Print_Area</vt:lpstr>
      <vt:lpstr>'別紙（東中） '!Print_Area</vt:lpstr>
      <vt:lpstr>'別紙（南越谷小）'!Print_Area</vt:lpstr>
      <vt:lpstr>'別紙（南中）'!Print_Area</vt:lpstr>
      <vt:lpstr>'別紙（富士中）'!Print_Area</vt:lpstr>
      <vt:lpstr>'別紙（武蔵野中）'!Print_Area</vt:lpstr>
      <vt:lpstr>'別紙（平方小）'!Print_Area</vt:lpstr>
      <vt:lpstr>'別紙（平方中）'!Print_Area</vt:lpstr>
      <vt:lpstr>'別紙（北越谷小）'!Print_Area</vt:lpstr>
      <vt:lpstr>'別紙（北中）'!Print_Area</vt:lpstr>
      <vt:lpstr>'別紙（北陽中）'!Print_Area</vt:lpstr>
      <vt:lpstr>'別紙（明正小）'!Print_Area</vt:lpstr>
      <vt:lpstr>'別紙（弥栄小）'!Print_Area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2019-10-18T05:43:38Z</dcterms:modified>
</cp:coreProperties>
</file>