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716D0174-870E-4056-A0ED-57BA97F5A6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下水道使用料計算フォーム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8" i="2"/>
  <c r="AA17" i="2"/>
  <c r="V16" i="2"/>
  <c r="U16" i="2"/>
  <c r="P13" i="2"/>
  <c r="AO6" i="2"/>
  <c r="AJ5" i="2"/>
  <c r="AE4" i="2"/>
  <c r="Y4" i="2"/>
</calcChain>
</file>

<file path=xl/sharedStrings.xml><?xml version="1.0" encoding="utf-8"?>
<sst xmlns="http://schemas.openxmlformats.org/spreadsheetml/2006/main" count="42" uniqueCount="21">
  <si>
    <t>汚水量</t>
    <rPh sb="0" eb="2">
      <t>オスイ</t>
    </rPh>
    <rPh sb="2" eb="3">
      <t>リョウ</t>
    </rPh>
    <phoneticPr fontId="4"/>
  </si>
  <si>
    <t>料金単価</t>
    <rPh sb="0" eb="4">
      <t>リョウキンタンカ</t>
    </rPh>
    <phoneticPr fontId="4"/>
  </si>
  <si>
    <t>㎥</t>
    <phoneticPr fontId="4"/>
  </si>
  <si>
    <t>まで</t>
    <phoneticPr fontId="4"/>
  </si>
  <si>
    <t>円</t>
    <rPh sb="0" eb="1">
      <t>エン</t>
    </rPh>
    <phoneticPr fontId="4"/>
  </si>
  <si>
    <t>～</t>
    <phoneticPr fontId="4"/>
  </si>
  <si>
    <t>●使い方</t>
    <rPh sb="1" eb="2">
      <t>ツカ</t>
    </rPh>
    <rPh sb="3" eb="4">
      <t>カタ</t>
    </rPh>
    <phoneticPr fontId="4"/>
  </si>
  <si>
    <t>１．使用水量（2か月分）を整数値（０～99999の間）で入力してください。</t>
    <rPh sb="2" eb="6">
      <t>シヨウスイリョウ</t>
    </rPh>
    <rPh sb="9" eb="11">
      <t>ゲツブン</t>
    </rPh>
    <rPh sb="13" eb="16">
      <t>セイスウチ</t>
    </rPh>
    <rPh sb="25" eb="26">
      <t>アイダ</t>
    </rPh>
    <rPh sb="28" eb="30">
      <t>ニュウリョク</t>
    </rPh>
    <phoneticPr fontId="4"/>
  </si>
  <si>
    <t>２．「Enter」キーを押してください</t>
    <rPh sb="12" eb="13">
      <t>オ</t>
    </rPh>
    <phoneticPr fontId="4"/>
  </si>
  <si>
    <t>使用水量</t>
    <rPh sb="0" eb="4">
      <t>シヨウスイリョウ</t>
    </rPh>
    <phoneticPr fontId="4"/>
  </si>
  <si>
    <t>←2か月分の下水道使用料</t>
    <rPh sb="3" eb="5">
      <t>ゲツブン</t>
    </rPh>
    <rPh sb="6" eb="12">
      <t>ゲスイドウシヨウリョウ</t>
    </rPh>
    <phoneticPr fontId="4"/>
  </si>
  <si>
    <t>（うち消費税相当額）</t>
    <phoneticPr fontId="4"/>
  </si>
  <si>
    <t>※消費税は10％での計算です。</t>
    <rPh sb="1" eb="4">
      <t>ショウヒゼイ</t>
    </rPh>
    <rPh sb="10" eb="12">
      <t>ケイサン</t>
    </rPh>
    <phoneticPr fontId="4"/>
  </si>
  <si>
    <t>※</t>
    <phoneticPr fontId="4"/>
  </si>
  <si>
    <t>公共下水道に接続していない場合は下水道使用料はかかりません。</t>
    <rPh sb="0" eb="5">
      <t>コウキョウゲスイドウ</t>
    </rPh>
    <rPh sb="6" eb="8">
      <t>セツゾク</t>
    </rPh>
    <rPh sb="13" eb="15">
      <t>バアイ</t>
    </rPh>
    <rPh sb="16" eb="19">
      <t>ゲスイドウ</t>
    </rPh>
    <rPh sb="19" eb="22">
      <t>シヨウリョウ</t>
    </rPh>
    <phoneticPr fontId="4"/>
  </si>
  <si>
    <t>下水道使用料計算表</t>
    <rPh sb="0" eb="3">
      <t>ゲスイドウ</t>
    </rPh>
    <rPh sb="3" eb="6">
      <t>シヨウリョウ</t>
    </rPh>
    <rPh sb="6" eb="8">
      <t>ケイサン</t>
    </rPh>
    <rPh sb="8" eb="9">
      <t>ヒョウ</t>
    </rPh>
    <phoneticPr fontId="4"/>
  </si>
  <si>
    <t>使用料表（２か月単位）</t>
    <rPh sb="0" eb="3">
      <t>シヨウリョウ</t>
    </rPh>
    <rPh sb="3" eb="4">
      <t>ヒョウ</t>
    </rPh>
    <rPh sb="7" eb="8">
      <t>ゲツ</t>
    </rPh>
    <rPh sb="8" eb="10">
      <t>タンイ</t>
    </rPh>
    <phoneticPr fontId="4"/>
  </si>
  <si>
    <t>基本使用料</t>
    <rPh sb="0" eb="2">
      <t>キホン</t>
    </rPh>
    <rPh sb="2" eb="5">
      <t>シヨウリョウ</t>
    </rPh>
    <phoneticPr fontId="4"/>
  </si>
  <si>
    <t>超過使用料</t>
    <rPh sb="0" eb="2">
      <t>チョウカ</t>
    </rPh>
    <rPh sb="2" eb="5">
      <t>シヨウリョウ</t>
    </rPh>
    <phoneticPr fontId="4"/>
  </si>
  <si>
    <t>使用料</t>
    <rPh sb="0" eb="3">
      <t>シヨウリョウ</t>
    </rPh>
    <phoneticPr fontId="4"/>
  </si>
  <si>
    <t>※使用料は基本使用料＋超過使用料＋消費税相当額です。</t>
    <rPh sb="1" eb="4">
      <t>シヨウリョウ</t>
    </rPh>
    <rPh sb="5" eb="7">
      <t>キホン</t>
    </rPh>
    <rPh sb="7" eb="10">
      <t>シヨウリョウ</t>
    </rPh>
    <rPh sb="11" eb="13">
      <t>チョウカ</t>
    </rPh>
    <rPh sb="13" eb="16">
      <t>シヨウリョウ</t>
    </rPh>
    <rPh sb="17" eb="20">
      <t>ショウヒゼイ</t>
    </rPh>
    <rPh sb="20" eb="23">
      <t>ソウトウガク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</si>
</sst>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HGPｺﾞｼｯｸE"/>
      <family val="3"/>
      <charset val="128"/>
    </font>
    <font>
      <b/>
      <sz val="14"/>
      <color rgb="FF7030A0"/>
      <name val="HGSｺﾞｼｯｸE"/>
      <family val="3"/>
      <charset val="128"/>
    </font>
    <font>
      <b/>
      <sz val="11"/>
      <color rgb="FF00B05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3">
    <xf numFmtId="0" fontId="0" fillId="0" borderId="0" xfId="0"/>
    <xf numFmtId="0" fontId="1" fillId="0" borderId="0" xfId="1" applyFill="1">
      <alignment vertical="center"/>
    </xf>
    <xf numFmtId="0" fontId="3" fillId="0" borderId="0" xfId="1" applyFont="1" applyFill="1">
      <alignment vertical="center"/>
    </xf>
    <xf numFmtId="0" fontId="1" fillId="0" borderId="1" xfId="1" applyFill="1" applyBorder="1">
      <alignment vertical="center"/>
    </xf>
    <xf numFmtId="0" fontId="1" fillId="0" borderId="2" xfId="1" applyFill="1" applyBorder="1">
      <alignment vertical="center"/>
    </xf>
    <xf numFmtId="0" fontId="1" fillId="0" borderId="3" xfId="1" applyFill="1" applyBorder="1">
      <alignment vertical="center"/>
    </xf>
    <xf numFmtId="0" fontId="1" fillId="0" borderId="4" xfId="1" applyFill="1" applyBorder="1">
      <alignment vertical="center"/>
    </xf>
    <xf numFmtId="0" fontId="1" fillId="0" borderId="5" xfId="1" applyFill="1" applyBorder="1">
      <alignment vertical="center"/>
    </xf>
    <xf numFmtId="0" fontId="1" fillId="0" borderId="6" xfId="1" applyFill="1" applyBorder="1">
      <alignment vertical="center"/>
    </xf>
    <xf numFmtId="0" fontId="1" fillId="0" borderId="7" xfId="1" applyFill="1" applyBorder="1">
      <alignment vertical="center"/>
    </xf>
    <xf numFmtId="0" fontId="1" fillId="0" borderId="8" xfId="1" applyFill="1" applyBorder="1">
      <alignment vertical="center"/>
    </xf>
    <xf numFmtId="0" fontId="1" fillId="0" borderId="10" xfId="1" applyFill="1" applyBorder="1">
      <alignment vertical="center"/>
    </xf>
    <xf numFmtId="0" fontId="1" fillId="0" borderId="12" xfId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0" xfId="1" applyFill="1" applyBorder="1">
      <alignment vertical="center"/>
    </xf>
    <xf numFmtId="0" fontId="1" fillId="0" borderId="16" xfId="1" applyFill="1" applyBorder="1">
      <alignment vertical="center"/>
    </xf>
    <xf numFmtId="0" fontId="1" fillId="0" borderId="15" xfId="1" applyFill="1" applyBorder="1">
      <alignment vertical="center"/>
    </xf>
    <xf numFmtId="0" fontId="1" fillId="0" borderId="18" xfId="1" applyFill="1" applyBorder="1">
      <alignment vertical="center"/>
    </xf>
    <xf numFmtId="0" fontId="1" fillId="0" borderId="19" xfId="1" applyFill="1" applyBorder="1">
      <alignment vertical="center"/>
    </xf>
    <xf numFmtId="0" fontId="1" fillId="0" borderId="20" xfId="1" applyFill="1" applyBorder="1">
      <alignment vertical="center"/>
    </xf>
    <xf numFmtId="0" fontId="1" fillId="0" borderId="21" xfId="1" applyFill="1" applyBorder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23" xfId="1" applyFill="1" applyBorder="1" applyAlignment="1">
      <alignment vertical="center"/>
    </xf>
    <xf numFmtId="0" fontId="1" fillId="0" borderId="23" xfId="1" applyFill="1" applyBorder="1">
      <alignment vertical="center"/>
    </xf>
    <xf numFmtId="0" fontId="1" fillId="0" borderId="24" xfId="1" applyFill="1" applyBorder="1">
      <alignment vertical="center"/>
    </xf>
    <xf numFmtId="0" fontId="1" fillId="0" borderId="6" xfId="1" applyFill="1" applyBorder="1" applyAlignment="1">
      <alignment horizontal="left" vertical="center"/>
    </xf>
    <xf numFmtId="0" fontId="1" fillId="0" borderId="28" xfId="1" applyFill="1" applyBorder="1">
      <alignment vertical="center"/>
    </xf>
    <xf numFmtId="0" fontId="6" fillId="0" borderId="0" xfId="1" applyFont="1" applyFill="1">
      <alignment vertical="center"/>
    </xf>
    <xf numFmtId="0" fontId="1" fillId="0" borderId="0" xfId="1" applyFill="1" applyBorder="1" applyAlignment="1">
      <alignment vertical="center"/>
    </xf>
    <xf numFmtId="0" fontId="1" fillId="0" borderId="23" xfId="1" applyFill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9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3" fontId="1" fillId="0" borderId="10" xfId="1" applyNumberFormat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1" fillId="0" borderId="23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1" fillId="0" borderId="25" xfId="1" applyFill="1" applyBorder="1" applyAlignment="1">
      <alignment horizontal="center" vertical="center"/>
    </xf>
    <xf numFmtId="0" fontId="1" fillId="0" borderId="2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28" xfId="1" applyFill="1" applyBorder="1" applyAlignment="1">
      <alignment horizontal="center" vertical="center"/>
    </xf>
    <xf numFmtId="176" fontId="7" fillId="0" borderId="26" xfId="1" applyNumberFormat="1" applyFont="1" applyFill="1" applyBorder="1" applyAlignment="1" applyProtection="1">
      <alignment horizontal="center" vertical="center"/>
      <protection locked="0" hidden="1"/>
    </xf>
    <xf numFmtId="176" fontId="7" fillId="0" borderId="10" xfId="1" applyNumberFormat="1" applyFont="1" applyFill="1" applyBorder="1" applyAlignment="1" applyProtection="1">
      <alignment horizontal="center" vertical="center"/>
      <protection locked="0" hidden="1"/>
    </xf>
    <xf numFmtId="176" fontId="7" fillId="0" borderId="11" xfId="1" applyNumberFormat="1" applyFont="1" applyFill="1" applyBorder="1" applyAlignment="1" applyProtection="1">
      <alignment horizontal="center" vertical="center"/>
      <protection locked="0" hidden="1"/>
    </xf>
    <xf numFmtId="176" fontId="5" fillId="0" borderId="26" xfId="1" applyNumberFormat="1" applyFont="1" applyFill="1" applyBorder="1" applyAlignment="1" applyProtection="1">
      <alignment horizontal="center" vertical="center"/>
      <protection locked="0" hidden="1"/>
    </xf>
    <xf numFmtId="176" fontId="5" fillId="0" borderId="10" xfId="1" applyNumberFormat="1" applyFont="1" applyFill="1" applyBorder="1" applyAlignment="1" applyProtection="1">
      <alignment horizontal="center" vertical="center"/>
      <protection locked="0" hidden="1"/>
    </xf>
    <xf numFmtId="176" fontId="5" fillId="0" borderId="11" xfId="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1" applyFill="1" applyAlignment="1">
      <alignment horizontal="left" vertical="center"/>
    </xf>
    <xf numFmtId="0" fontId="1" fillId="0" borderId="2" xfId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0" fontId="5" fillId="0" borderId="26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ill="1" applyAlignment="1">
      <alignment horizontal="center" vertical="center"/>
    </xf>
    <xf numFmtId="0" fontId="1" fillId="0" borderId="17" xfId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3811</xdr:colOff>
      <xdr:row>19</xdr:row>
      <xdr:rowOff>129540</xdr:rowOff>
    </xdr:from>
    <xdr:to>
      <xdr:col>15</xdr:col>
      <xdr:colOff>154306</xdr:colOff>
      <xdr:row>23</xdr:row>
      <xdr:rowOff>186690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4031" y="4716780"/>
          <a:ext cx="790575" cy="971550"/>
        </a:xfrm>
        <a:prstGeom prst="downArrow">
          <a:avLst/>
        </a:prstGeom>
        <a:gradFill flip="none" rotWithShape="1">
          <a:gsLst>
            <a:gs pos="0">
              <a:schemeClr val="accent4"/>
            </a:gs>
            <a:gs pos="50000">
              <a:schemeClr val="accent4">
                <a:lumMod val="60000"/>
                <a:lumOff val="40000"/>
              </a:schemeClr>
            </a:gs>
            <a:gs pos="100000">
              <a:schemeClr val="accent4">
                <a:lumMod val="20000"/>
                <a:lumOff val="80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O34"/>
  <sheetViews>
    <sheetView showGridLines="0" tabSelected="1" zoomScaleNormal="100" workbookViewId="0">
      <selection activeCell="J18" sqref="J18:R18"/>
    </sheetView>
  </sheetViews>
  <sheetFormatPr defaultColWidth="2.09765625" defaultRowHeight="18"/>
  <cols>
    <col min="1" max="1" width="2.09765625" style="1"/>
    <col min="2" max="2" width="2.09765625" style="1" customWidth="1"/>
    <col min="3" max="16384" width="2.09765625" style="1"/>
  </cols>
  <sheetData>
    <row r="1" spans="1:41" ht="26.4">
      <c r="B1" s="2" t="s">
        <v>15</v>
      </c>
      <c r="C1" s="2"/>
      <c r="D1" s="2"/>
      <c r="E1" s="2"/>
    </row>
    <row r="2" spans="1:41" ht="26.4">
      <c r="B2" s="2"/>
      <c r="C2" s="2"/>
      <c r="D2" s="2"/>
      <c r="E2" s="2"/>
    </row>
    <row r="3" spans="1:41" ht="18.600000000000001" thickBot="1">
      <c r="B3" s="3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1" ht="18.600000000000001" thickTop="1">
      <c r="A4" s="4"/>
      <c r="B4" s="5"/>
      <c r="C4" s="6"/>
      <c r="D4" s="6"/>
      <c r="E4" s="6"/>
      <c r="F4" s="7"/>
      <c r="G4" s="6" t="s">
        <v>0</v>
      </c>
      <c r="H4" s="6"/>
      <c r="I4" s="6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 t="s">
        <v>1</v>
      </c>
      <c r="V4" s="8"/>
      <c r="W4" s="8"/>
      <c r="X4" s="8"/>
      <c r="Y4" s="8" t="str">
        <f>IF(T4="","",INT(1.1*IF(T4&lt;20,#REF!,IF(T4&lt;100,#REF!+(T4-#REF!)*#REF!,IF(T4&lt;400,#REF!+(#REF!-#REF!)*#REF!+(T4-#REF!)*#REF!,IF(T4&lt;1000,#REF!+(#REF!-#REF!)*#REF!+(#REF!-#REF!)*#REF!+(T4-#REF!)*#REF!,IF(T4&gt;1000,#REF!+(#REF!-#REF!)*#REF!+(#REF!-#REF!)*#REF!+(#REF!-#REF!)*#REF!+(T4-#REF!)*#REF!)))))))</f>
        <v/>
      </c>
      <c r="Z4" s="10"/>
      <c r="AE4" s="1" t="str">
        <f>IF(Z4="","",INT(1.1*IF(Z4&lt;20,#REF!,IF(Z4&lt;100,#REF!+(Z4-#REF!)*#REF!,IF(Z4&lt;400,#REF!+(#REF!-#REF!)*#REF!+(Z4-#REF!)*#REF!,IF(Z4&lt;1000,#REF!+(#REF!-#REF!)*#REF!+(#REF!-#REF!)*#REF!+(Z4-#REF!)*#REF!,IF(Z4&gt;1000,#REF!+(#REF!-#REF!)*#REF!+(#REF!-#REF!)*#REF!+(#REF!-#REF!)*#REF!+(Z4-#REF!)*#REF!)))))))</f>
        <v/>
      </c>
    </row>
    <row r="5" spans="1:41">
      <c r="A5" s="4"/>
      <c r="B5" s="33" t="s">
        <v>17</v>
      </c>
      <c r="C5" s="34"/>
      <c r="D5" s="34"/>
      <c r="E5" s="34"/>
      <c r="F5" s="35"/>
      <c r="G5" s="11"/>
      <c r="H5" s="34">
        <v>12</v>
      </c>
      <c r="I5" s="34"/>
      <c r="J5" s="34"/>
      <c r="K5" s="11" t="s">
        <v>2</v>
      </c>
      <c r="L5" s="11"/>
      <c r="M5" s="11" t="s">
        <v>3</v>
      </c>
      <c r="N5" s="11"/>
      <c r="O5" s="11"/>
      <c r="P5" s="11"/>
      <c r="Q5" s="11"/>
      <c r="R5" s="11"/>
      <c r="S5" s="11"/>
      <c r="T5" s="12"/>
      <c r="U5" s="36">
        <v>2100</v>
      </c>
      <c r="V5" s="34"/>
      <c r="W5" s="34"/>
      <c r="X5" s="34"/>
      <c r="Y5" s="11" t="s">
        <v>4</v>
      </c>
      <c r="Z5" s="13"/>
      <c r="AJ5" s="1" t="str">
        <f>IF(AE5="","",INT(1.1*IF(AE5&lt;20,#REF!,IF(AE5&lt;100,#REF!+(AE5-#REF!)*#REF!,IF(AE5&lt;400,#REF!+(#REF!-#REF!)*#REF!+(AE5-#REF!)*#REF!,IF(AE5&lt;1000,#REF!+(#REF!-#REF!)*#REF!+(#REF!-#REF!)*#REF!+(AE5-#REF!)*#REF!,IF(AE5&gt;1000,#REF!+(#REF!-#REF!)*#REF!+(#REF!-#REF!)*#REF!+(#REF!-#REF!)*#REF!+(AE5-#REF!)*#REF!)))))))</f>
        <v/>
      </c>
    </row>
    <row r="6" spans="1:41">
      <c r="A6" s="4"/>
      <c r="B6" s="37" t="s">
        <v>18</v>
      </c>
      <c r="C6" s="38"/>
      <c r="D6" s="38"/>
      <c r="E6" s="38"/>
      <c r="F6" s="39"/>
      <c r="G6" s="14"/>
      <c r="H6" s="38">
        <v>13</v>
      </c>
      <c r="I6" s="38"/>
      <c r="J6" s="38"/>
      <c r="K6" s="1" t="s">
        <v>2</v>
      </c>
      <c r="M6" s="1" t="s">
        <v>5</v>
      </c>
      <c r="O6" s="40">
        <v>40</v>
      </c>
      <c r="P6" s="40"/>
      <c r="Q6" s="40"/>
      <c r="R6" s="1" t="s">
        <v>2</v>
      </c>
      <c r="T6" s="15"/>
      <c r="U6" s="40">
        <v>110</v>
      </c>
      <c r="V6" s="40"/>
      <c r="W6" s="40"/>
      <c r="X6" s="40"/>
      <c r="Y6" s="1" t="s">
        <v>4</v>
      </c>
      <c r="Z6" s="4"/>
      <c r="AO6" s="1" t="str">
        <f>IF(AJ6="","",INT(1.1*IF(AJ6&lt;20,#REF!,IF(AJ6&lt;100,#REF!+(AJ6-#REF!)*#REF!,IF(AJ6&lt;400,#REF!+(#REF!-#REF!)*#REF!+(AJ6-#REF!)*#REF!,IF(AJ6&lt;1000,#REF!+(#REF!-#REF!)*#REF!+(#REF!-#REF!)*#REF!+(AJ6-#REF!)*#REF!,IF(AJ6&gt;1000,#REF!+(#REF!-#REF!)*#REF!+(#REF!-#REF!)*#REF!+(#REF!-#REF!)*#REF!+(AJ6-#REF!)*#REF!)))))))</f>
        <v/>
      </c>
    </row>
    <row r="7" spans="1:41">
      <c r="A7" s="4"/>
      <c r="B7" s="14"/>
      <c r="C7" s="14"/>
      <c r="D7" s="14"/>
      <c r="E7" s="14"/>
      <c r="F7" s="16"/>
      <c r="G7" s="14"/>
      <c r="H7" s="38">
        <v>41</v>
      </c>
      <c r="I7" s="38"/>
      <c r="J7" s="38"/>
      <c r="K7" s="1" t="s">
        <v>2</v>
      </c>
      <c r="M7" s="1" t="s">
        <v>5</v>
      </c>
      <c r="O7" s="40">
        <v>100</v>
      </c>
      <c r="P7" s="40"/>
      <c r="Q7" s="40"/>
      <c r="R7" s="1" t="s">
        <v>2</v>
      </c>
      <c r="T7" s="15"/>
      <c r="U7" s="40">
        <v>120</v>
      </c>
      <c r="V7" s="40"/>
      <c r="W7" s="40"/>
      <c r="X7" s="40"/>
      <c r="Y7" s="1" t="s">
        <v>4</v>
      </c>
      <c r="Z7" s="4"/>
    </row>
    <row r="8" spans="1:41">
      <c r="A8" s="4"/>
      <c r="B8" s="14"/>
      <c r="C8" s="14"/>
      <c r="D8" s="14"/>
      <c r="E8" s="14"/>
      <c r="F8" s="16"/>
      <c r="G8" s="14"/>
      <c r="H8" s="38">
        <v>101</v>
      </c>
      <c r="I8" s="38"/>
      <c r="J8" s="38"/>
      <c r="K8" s="1" t="s">
        <v>2</v>
      </c>
      <c r="M8" s="1" t="s">
        <v>5</v>
      </c>
      <c r="O8" s="41">
        <v>400</v>
      </c>
      <c r="P8" s="40"/>
      <c r="Q8" s="40"/>
      <c r="R8" s="1" t="s">
        <v>2</v>
      </c>
      <c r="T8" s="15"/>
      <c r="U8" s="40">
        <v>132</v>
      </c>
      <c r="V8" s="40"/>
      <c r="W8" s="40"/>
      <c r="X8" s="40"/>
      <c r="Y8" s="1" t="s">
        <v>4</v>
      </c>
      <c r="Z8" s="4"/>
    </row>
    <row r="9" spans="1:41">
      <c r="A9" s="4"/>
      <c r="B9" s="14"/>
      <c r="C9" s="14"/>
      <c r="D9" s="14"/>
      <c r="E9" s="14"/>
      <c r="F9" s="16"/>
      <c r="G9" s="14"/>
      <c r="H9" s="38">
        <v>401</v>
      </c>
      <c r="I9" s="38"/>
      <c r="J9" s="38"/>
      <c r="K9" s="55" t="s">
        <v>2</v>
      </c>
      <c r="L9" s="55"/>
      <c r="M9" s="55" t="s">
        <v>5</v>
      </c>
      <c r="N9" s="55"/>
      <c r="O9" s="61">
        <v>1000</v>
      </c>
      <c r="P9" s="61"/>
      <c r="Q9" s="61"/>
      <c r="R9" s="55" t="s">
        <v>2</v>
      </c>
      <c r="S9" s="55"/>
      <c r="T9" s="15"/>
      <c r="U9" s="62">
        <v>142</v>
      </c>
      <c r="V9" s="40"/>
      <c r="W9" s="40"/>
      <c r="X9" s="40"/>
      <c r="Y9" s="55" t="s">
        <v>4</v>
      </c>
      <c r="Z9" s="56"/>
    </row>
    <row r="10" spans="1:41" ht="18.600000000000001" thickBot="1">
      <c r="A10" s="4"/>
      <c r="B10" s="17"/>
      <c r="C10" s="3"/>
      <c r="D10" s="3"/>
      <c r="E10" s="3"/>
      <c r="F10" s="18"/>
      <c r="G10" s="3"/>
      <c r="H10" s="57">
        <v>1001</v>
      </c>
      <c r="I10" s="57"/>
      <c r="J10" s="57"/>
      <c r="K10" s="3" t="s">
        <v>2</v>
      </c>
      <c r="L10" s="3"/>
      <c r="M10" s="3" t="s">
        <v>5</v>
      </c>
      <c r="N10" s="3"/>
      <c r="O10" s="57"/>
      <c r="P10" s="57"/>
      <c r="Q10" s="57"/>
      <c r="R10" s="3"/>
      <c r="S10" s="3"/>
      <c r="T10" s="19"/>
      <c r="U10" s="57">
        <v>150</v>
      </c>
      <c r="V10" s="57"/>
      <c r="W10" s="57"/>
      <c r="X10" s="57"/>
      <c r="Y10" s="3" t="s">
        <v>4</v>
      </c>
      <c r="Z10" s="20"/>
    </row>
    <row r="11" spans="1:41" ht="18.600000000000001" thickTop="1">
      <c r="A11" s="14"/>
      <c r="B11" s="14"/>
      <c r="C11" s="14"/>
      <c r="D11" s="14"/>
      <c r="E11" s="14"/>
      <c r="F11" s="14"/>
      <c r="G11" s="14"/>
      <c r="H11" s="21"/>
      <c r="I11" s="21"/>
      <c r="J11" s="21"/>
      <c r="K11" s="14"/>
      <c r="L11" s="14"/>
      <c r="M11" s="14"/>
      <c r="N11" s="14"/>
      <c r="O11" s="21"/>
      <c r="P11" s="21"/>
      <c r="Q11" s="21"/>
      <c r="R11" s="14"/>
      <c r="S11" s="14"/>
      <c r="T11" s="14"/>
      <c r="U11" s="21"/>
      <c r="V11" s="21"/>
      <c r="W11" s="21"/>
      <c r="X11" s="21"/>
      <c r="Y11" s="14"/>
      <c r="Z11" s="14"/>
    </row>
    <row r="12" spans="1:41">
      <c r="A12" s="14"/>
      <c r="B12" s="14"/>
      <c r="C12" s="14"/>
      <c r="D12" s="14"/>
      <c r="E12" s="14"/>
      <c r="F12" s="14"/>
      <c r="G12" s="14"/>
      <c r="H12" s="21"/>
      <c r="I12" s="21"/>
      <c r="J12" s="21"/>
      <c r="K12" s="14"/>
      <c r="L12" s="14"/>
      <c r="M12" s="14"/>
      <c r="N12" s="14"/>
      <c r="O12" s="21"/>
      <c r="P12" s="21"/>
      <c r="Q12" s="21"/>
      <c r="R12" s="14"/>
      <c r="S12" s="14"/>
      <c r="T12" s="14"/>
      <c r="U12" s="21"/>
      <c r="V12" s="21"/>
      <c r="W12" s="21"/>
      <c r="X12" s="21"/>
      <c r="Y12" s="14"/>
      <c r="Z12" s="14"/>
    </row>
    <row r="13" spans="1:41">
      <c r="B13" s="1" t="s">
        <v>6</v>
      </c>
      <c r="P13" s="1" t="str">
        <f>IF(K13="","",INT(1.1*IF(K13&lt;20,#REF!,IF(K13&lt;100,#REF!+(K13-#REF!)*P3,IF(K13&lt;400,#REF!+(N3-#REF!)*P3+(K13-N3)*P4,IF(K13&lt;1000,#REF!+(N3-#REF!)*P3+(N4-N3)*P4+(K13-N4)*P5,IF(K13&gt;1000,#REF!+(N3-#REF!)*P3+(N4-N3)*P4+(N5-N4)*P5+(K13-N5)*P6)))))))</f>
        <v/>
      </c>
    </row>
    <row r="14" spans="1:41">
      <c r="B14" s="1" t="s">
        <v>7</v>
      </c>
    </row>
    <row r="15" spans="1:41">
      <c r="B15" s="1" t="s">
        <v>8</v>
      </c>
    </row>
    <row r="16" spans="1:41">
      <c r="U16" s="1" t="str">
        <f>IF(P16="","",INT(1.1*IF(P16&lt;20,U3,IF(P16&lt;100,U3+(P16-P3)*U4,IF(P16&lt;400,U3+(S4-P3)*U4+(P16-S4)*U5,IF(P16&lt;1000,U3+(S4-P3)*U4+(S5-S4)*U5+(P16-S5)*U6,IF(P16&gt;1000,U3+(S4-P3)*U4+(S5-S4)*U5+(S6-S5)*U6+(P16-S6)*U7)))))))</f>
        <v/>
      </c>
      <c r="V16" s="1" t="str">
        <f>IF(Q16="","",INT(1.1*IF(Q16&lt;20,V3,IF(Q16&lt;100,V3+(Q16-Q3)*V4,IF(Q16&lt;400,V3+(T4-Q3)*V4+(Q16-T4)*V5,IF(Q16&lt;1000,V3+(T4-Q3)*V4+(T5-T4)*V5+(Q16-T5)*V6,IF(Q16&gt;1000,V3+(T4-Q3)*V4+(T5-T4)*V5+(T6-T5)*V6+(Q16-T6)*V7)))))))</f>
        <v/>
      </c>
    </row>
    <row r="17" spans="1:41">
      <c r="B17" s="42" t="s">
        <v>9</v>
      </c>
      <c r="C17" s="43"/>
      <c r="D17" s="43"/>
      <c r="E17" s="44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4"/>
      <c r="AA17" s="1" t="str">
        <f>IF(V17="","",INT(1.1*IF(V17&lt;20,AA4,IF(V17&lt;100,AA4+(V17-V4)*AA5,IF(V17&lt;400,AA4+(Y5-V4)*AA5+(V17-Y5)*AA6,IF(V17&lt;1000,AA4+(Y5-V4)*AA5+(Y6-Y5)*AA6+(V17-Y6)*AA7,IF(V17&gt;1000,AA4+(Y5-V4)*AA5+(Y6-Y5)*AA6+(Y7-Y6)*AA7+(V17-Y7)*AA8)))))))</f>
        <v/>
      </c>
    </row>
    <row r="18" spans="1:41">
      <c r="A18" s="14"/>
      <c r="B18" s="45"/>
      <c r="C18" s="38"/>
      <c r="D18" s="38"/>
      <c r="E18" s="39"/>
      <c r="F18" s="21"/>
      <c r="G18" s="21"/>
      <c r="H18" s="21"/>
      <c r="I18" s="21"/>
      <c r="J18" s="58">
        <v>20</v>
      </c>
      <c r="K18" s="59"/>
      <c r="L18" s="59"/>
      <c r="M18" s="59"/>
      <c r="N18" s="59"/>
      <c r="O18" s="59"/>
      <c r="P18" s="59"/>
      <c r="Q18" s="59"/>
      <c r="R18" s="60"/>
      <c r="S18" s="14" t="s">
        <v>2</v>
      </c>
      <c r="T18" s="14"/>
      <c r="U18" s="14"/>
      <c r="V18" s="14"/>
      <c r="W18" s="14"/>
      <c r="X18" s="14"/>
      <c r="Y18" s="14"/>
      <c r="Z18" s="16"/>
    </row>
    <row r="19" spans="1:41">
      <c r="A19" s="14"/>
      <c r="B19" s="46"/>
      <c r="C19" s="47"/>
      <c r="D19" s="47"/>
      <c r="E19" s="48"/>
      <c r="F19" s="25"/>
      <c r="G19" s="8"/>
      <c r="H19" s="8"/>
      <c r="I19" s="8"/>
      <c r="J19" s="1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26"/>
    </row>
    <row r="20" spans="1:41">
      <c r="B20" s="14"/>
      <c r="C20" s="14"/>
      <c r="D20" s="14"/>
      <c r="E20" s="14"/>
      <c r="F20" s="14"/>
      <c r="G20" s="14"/>
      <c r="H20" s="14"/>
      <c r="I20" s="14"/>
      <c r="J20" s="14"/>
    </row>
    <row r="21" spans="1:41">
      <c r="B21" s="14"/>
      <c r="C21" s="14"/>
      <c r="D21" s="14"/>
      <c r="E21" s="14"/>
      <c r="F21" s="14"/>
      <c r="G21" s="14"/>
      <c r="H21" s="14"/>
      <c r="I21" s="14"/>
      <c r="J21" s="14"/>
      <c r="AO21" s="27"/>
    </row>
    <row r="22" spans="1:41">
      <c r="B22" s="14"/>
      <c r="C22" s="14"/>
      <c r="D22" s="14"/>
      <c r="E22" s="14"/>
      <c r="F22" s="14"/>
      <c r="G22" s="14"/>
      <c r="H22" s="14"/>
      <c r="I22" s="14"/>
      <c r="J22" s="14"/>
      <c r="AL22" s="14"/>
      <c r="AM22" s="14"/>
    </row>
    <row r="23" spans="1:41">
      <c r="B23" s="14"/>
      <c r="C23" s="14"/>
      <c r="D23" s="14"/>
      <c r="E23" s="14"/>
      <c r="F23" s="14"/>
      <c r="G23" s="14"/>
      <c r="H23" s="14"/>
      <c r="I23" s="14"/>
      <c r="J23" s="14"/>
    </row>
    <row r="24" spans="1:41">
      <c r="B24" s="28"/>
      <c r="C24" s="28"/>
      <c r="D24" s="28"/>
      <c r="E24" s="28"/>
      <c r="F24" s="28"/>
      <c r="G24" s="28"/>
      <c r="H24" s="28"/>
      <c r="I24" s="28"/>
      <c r="AC24" s="8"/>
      <c r="AD24" s="8"/>
      <c r="AE24" s="8"/>
      <c r="AF24" s="8"/>
      <c r="AG24" s="8"/>
      <c r="AH24" s="8"/>
      <c r="AI24" s="8"/>
    </row>
    <row r="25" spans="1:41">
      <c r="B25" s="42" t="s">
        <v>19</v>
      </c>
      <c r="C25" s="43"/>
      <c r="D25" s="43"/>
      <c r="E25" s="44"/>
      <c r="F25" s="29"/>
      <c r="G25" s="29"/>
      <c r="H25" s="29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I25" s="24"/>
    </row>
    <row r="26" spans="1:41">
      <c r="B26" s="45"/>
      <c r="C26" s="38"/>
      <c r="D26" s="38"/>
      <c r="E26" s="39"/>
      <c r="F26" s="14"/>
      <c r="G26" s="14"/>
      <c r="H26" s="14"/>
      <c r="I26" s="14"/>
      <c r="J26" s="49">
        <f>IF($J$18="","",INT(1.1*IF($J$18&lt;=$H$5,$U$5,IF($J$18&lt;=$O$6,$U$5+($J$18-$H$5)*$U$6,IF($J$18&lt;=$O$7,$U$5+($O$6-$H$5)*$U$6+($J$18-$O$6)*$U$7,IF($J$18&lt;=$O$8,$U$5+($O$6-$H$5)*$U$6+($O$7-$O$6)*$U$7+($J$18-$O$7)*$U$8,IF($J$18&lt;=$O$9,$U$5+($O$6-$H$5)*$U$6+($O$7-$O$6)*$U$7+($O$8-$O$7)*$U$8+($J$18-$O$8)*$U$9,$U$5+($O$6-$H$5)*$U$6+($O$7-$O$6)*$U$7+($O$8-$O$7)*$U$8+($O$9-$O$8)*$U$9+($J$18-$O$9)*$U$10)))))))</f>
        <v>3278</v>
      </c>
      <c r="K26" s="50"/>
      <c r="L26" s="50"/>
      <c r="M26" s="50"/>
      <c r="N26" s="50"/>
      <c r="O26" s="50"/>
      <c r="P26" s="50"/>
      <c r="Q26" s="50"/>
      <c r="R26" s="51"/>
      <c r="S26" s="14" t="s">
        <v>4</v>
      </c>
      <c r="T26" s="14"/>
      <c r="U26" s="30" t="s">
        <v>10</v>
      </c>
      <c r="V26" s="31"/>
      <c r="W26" s="31"/>
      <c r="X26" s="31"/>
      <c r="Y26" s="31"/>
      <c r="Z26" s="31"/>
      <c r="AA26" s="31"/>
      <c r="AB26" s="31"/>
      <c r="AC26" s="32"/>
      <c r="AD26" s="32"/>
      <c r="AE26" s="32"/>
      <c r="AF26" s="32"/>
      <c r="AG26" s="32"/>
      <c r="AI26" s="16"/>
    </row>
    <row r="27" spans="1:41">
      <c r="B27" s="45"/>
      <c r="C27" s="38"/>
      <c r="D27" s="38"/>
      <c r="E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I27" s="16"/>
    </row>
    <row r="28" spans="1:41">
      <c r="B28" s="45"/>
      <c r="C28" s="38"/>
      <c r="D28" s="38"/>
      <c r="E28" s="39"/>
      <c r="F28" s="14"/>
      <c r="G28" s="14"/>
      <c r="H28" s="14"/>
      <c r="I28" s="14"/>
      <c r="J28" s="52">
        <f>IF($J$18="","",INT(0.1*IF($J$18&lt;=$H$5,$U$5,IF($J$18&lt;=$O$6,$U$5+($J$18-$H$5)*$U$6,IF($J$18&lt;=$O$7,$U$5+($O$6-$H$5)*$U$6+($J$18-$O$6)*$U$7,IF($J$18&lt;=$O$8,$U$5+($O$6-$H$5)*$U$6+($O$7-$O$6)*$U$7+($J$18-$O$7)*$U$8,IF($J$18&lt;=$O$9,$U$5+($O$6-$H$5)*$U$6+($O$7-$O$6)*$U$7+($O$8-$O$7)*$U$8+($J$18-$O$8)*$U$9,$U$5+($O$6-$H$5)*$U$6+($O$7-$O$6)*$U$7+($O$8-$O$7)*$U$8+($O$9-$O$8)*$U$9+($J$18-$O$9)*$U$10)))))))</f>
        <v>298</v>
      </c>
      <c r="K28" s="53"/>
      <c r="L28" s="53"/>
      <c r="M28" s="53"/>
      <c r="N28" s="53"/>
      <c r="O28" s="53"/>
      <c r="P28" s="53"/>
      <c r="Q28" s="53"/>
      <c r="R28" s="54"/>
      <c r="S28" s="14" t="s">
        <v>4</v>
      </c>
      <c r="T28" s="14"/>
      <c r="U28" s="14" t="s">
        <v>11</v>
      </c>
      <c r="V28" s="14"/>
      <c r="W28" s="14"/>
      <c r="X28" s="14"/>
      <c r="Y28" s="14"/>
      <c r="Z28" s="14"/>
      <c r="AA28" s="14"/>
      <c r="AB28" s="14"/>
      <c r="AI28" s="16"/>
    </row>
    <row r="29" spans="1:41">
      <c r="B29" s="46"/>
      <c r="C29" s="47"/>
      <c r="D29" s="47"/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26"/>
    </row>
    <row r="30" spans="1:41">
      <c r="B30" s="14"/>
      <c r="C30" s="28"/>
      <c r="D30" s="28"/>
      <c r="E30" s="28"/>
      <c r="F30" s="14"/>
      <c r="G30" s="14"/>
      <c r="H30" s="14"/>
      <c r="I30" s="14"/>
      <c r="J30" s="14"/>
    </row>
    <row r="31" spans="1:41">
      <c r="B31" s="14"/>
      <c r="C31" s="14"/>
      <c r="D31" s="14"/>
      <c r="E31" s="14"/>
      <c r="F31" s="14"/>
      <c r="G31" s="14"/>
      <c r="H31" s="14"/>
      <c r="I31" s="14"/>
      <c r="J31" s="14"/>
    </row>
    <row r="32" spans="1:41">
      <c r="B32" s="1" t="s">
        <v>20</v>
      </c>
    </row>
    <row r="33" spans="2:3">
      <c r="B33" s="1" t="s">
        <v>12</v>
      </c>
    </row>
    <row r="34" spans="2:3">
      <c r="B34" s="1" t="s">
        <v>13</v>
      </c>
      <c r="C34" s="1" t="s">
        <v>14</v>
      </c>
    </row>
  </sheetData>
  <sheetProtection sheet="1" selectLockedCells="1"/>
  <protectedRanges>
    <protectedRange sqref="J18:R18" name="範囲1"/>
  </protectedRanges>
  <mergeCells count="28">
    <mergeCell ref="B25:E29"/>
    <mergeCell ref="J26:R26"/>
    <mergeCell ref="J28:R28"/>
    <mergeCell ref="Y9:Z9"/>
    <mergeCell ref="H10:J10"/>
    <mergeCell ref="O10:Q10"/>
    <mergeCell ref="U10:X10"/>
    <mergeCell ref="B17:E19"/>
    <mergeCell ref="J18:R18"/>
    <mergeCell ref="H9:J9"/>
    <mergeCell ref="K9:L9"/>
    <mergeCell ref="M9:N9"/>
    <mergeCell ref="O9:Q9"/>
    <mergeCell ref="R9:S9"/>
    <mergeCell ref="U9:X9"/>
    <mergeCell ref="H7:J7"/>
    <mergeCell ref="O7:Q7"/>
    <mergeCell ref="U7:X7"/>
    <mergeCell ref="H8:J8"/>
    <mergeCell ref="O8:Q8"/>
    <mergeCell ref="U8:X8"/>
    <mergeCell ref="B5:F5"/>
    <mergeCell ref="H5:J5"/>
    <mergeCell ref="U5:X5"/>
    <mergeCell ref="B6:F6"/>
    <mergeCell ref="H6:J6"/>
    <mergeCell ref="O6:Q6"/>
    <mergeCell ref="U6:X6"/>
  </mergeCells>
  <phoneticPr fontId="2"/>
  <dataValidations count="2">
    <dataValidation type="whole" allowBlank="1" showErrorMessage="1" error="使用水量を0～99999の間の整数値で入力してください。" prompt="使用水量を0～99999の間の整数値で入力してください" sqref="J18:R18" xr:uid="{00000000-0002-0000-0000-000000000000}">
      <formula1>0</formula1>
      <formula2>99999</formula2>
    </dataValidation>
    <dataValidation operator="greaterThanOrEqual" allowBlank="1" showInputMessage="1" showErrorMessage="1" sqref="J26:R26" xr:uid="{00000000-0002-0000-0000-000001000000}"/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下水道使用料計算フォーム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2026-03-03T06:48:30Z</dcterms:modified>
</cp:coreProperties>
</file>