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330300公園緑地課\2､課共通(市長手紙､維持管理団体､申請･減免、照会)\2-9　指定管理者\00 指定管理者関係\R8募集\005‗仕様書、募集要項\様式7（公社入力）\長澤編集\"/>
    </mc:Choice>
  </mc:AlternateContent>
  <xr:revisionPtr revIDLastSave="0" documentId="13_ncr:1_{B8EC4339-583E-4352-86AE-D910494D90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７（花田苑）" sheetId="17" r:id="rId1"/>
  </sheets>
  <definedNames>
    <definedName name="_xlnm.Print_Area" localSheetId="0">'様式７（花田苑）'!$A$1:$Q$83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17" l="1"/>
  <c r="O72" i="17"/>
  <c r="O75" i="17"/>
  <c r="O10" i="17"/>
  <c r="O66" i="17"/>
  <c r="O51" i="17" l="1"/>
  <c r="O48" i="17"/>
  <c r="O41" i="17"/>
  <c r="O34" i="17"/>
  <c r="O22" i="17"/>
  <c r="O21" i="17" l="1"/>
  <c r="O74" i="17" s="1"/>
</calcChain>
</file>

<file path=xl/sharedStrings.xml><?xml version="1.0" encoding="utf-8"?>
<sst xmlns="http://schemas.openxmlformats.org/spreadsheetml/2006/main" count="128" uniqueCount="83">
  <si>
    <t>（様式７）</t>
    <rPh sb="1" eb="3">
      <t>ヨウシキ</t>
    </rPh>
    <phoneticPr fontId="3"/>
  </si>
  <si>
    <t>申請者名　　　　　　　　　　　　</t>
    <rPh sb="0" eb="3">
      <t>シンセイシャ</t>
    </rPh>
    <rPh sb="3" eb="4">
      <t>メイ</t>
    </rPh>
    <phoneticPr fontId="3"/>
  </si>
  <si>
    <t>指定予定期間内の年度ごと及び全体の収支計画</t>
    <rPh sb="0" eb="2">
      <t>シテイ</t>
    </rPh>
    <rPh sb="2" eb="4">
      <t>ヨテイ</t>
    </rPh>
    <rPh sb="4" eb="7">
      <t>キカンナイ</t>
    </rPh>
    <rPh sb="8" eb="10">
      <t>ネンド</t>
    </rPh>
    <rPh sb="12" eb="13">
      <t>オヨ</t>
    </rPh>
    <rPh sb="14" eb="16">
      <t>ゼンタイ</t>
    </rPh>
    <rPh sb="17" eb="19">
      <t>シュウシ</t>
    </rPh>
    <rPh sb="19" eb="21">
      <t>ケイカク</t>
    </rPh>
    <phoneticPr fontId="3"/>
  </si>
  <si>
    <t>【収入の部】</t>
    <rPh sb="1" eb="3">
      <t>シュウニュウ</t>
    </rPh>
    <rPh sb="4" eb="5">
      <t>ブ</t>
    </rPh>
    <phoneticPr fontId="3"/>
  </si>
  <si>
    <t>(単位：千円)</t>
    <phoneticPr fontId="3"/>
  </si>
  <si>
    <t>区   分</t>
    <rPh sb="0" eb="1">
      <t>ク</t>
    </rPh>
    <rPh sb="4" eb="5">
      <t>ブン</t>
    </rPh>
    <phoneticPr fontId="3"/>
  </si>
  <si>
    <t>計</t>
    <rPh sb="0" eb="1">
      <t>ケイ</t>
    </rPh>
    <phoneticPr fontId="3"/>
  </si>
  <si>
    <t>参考数値</t>
    <rPh sb="0" eb="2">
      <t>サンコウ</t>
    </rPh>
    <rPh sb="2" eb="4">
      <t>スウチ</t>
    </rPh>
    <phoneticPr fontId="3"/>
  </si>
  <si>
    <t>①市委託料要求額（A）</t>
    <rPh sb="1" eb="2">
      <t>シ</t>
    </rPh>
    <rPh sb="2" eb="4">
      <t>イタク</t>
    </rPh>
    <rPh sb="4" eb="5">
      <t>リョウ</t>
    </rPh>
    <rPh sb="5" eb="7">
      <t>ヨウキュウ</t>
    </rPh>
    <rPh sb="7" eb="8">
      <t>ガク</t>
    </rPh>
    <phoneticPr fontId="3"/>
  </si>
  <si>
    <t>その他</t>
    <rPh sb="2" eb="3">
      <t>タ</t>
    </rPh>
    <phoneticPr fontId="3"/>
  </si>
  <si>
    <t>【支出の部】</t>
    <rPh sb="1" eb="3">
      <t>シシュツ</t>
    </rPh>
    <rPh sb="4" eb="5">
      <t>ブ</t>
    </rPh>
    <phoneticPr fontId="3"/>
  </si>
  <si>
    <t>再委託の</t>
    <rPh sb="0" eb="1">
      <t>サイ</t>
    </rPh>
    <rPh sb="1" eb="3">
      <t>イタク</t>
    </rPh>
    <phoneticPr fontId="3"/>
  </si>
  <si>
    <t>実施※6</t>
    <rPh sb="0" eb="2">
      <t>ジッシ</t>
    </rPh>
    <phoneticPr fontId="3"/>
  </si>
  <si>
    <t>※3         0</t>
    <phoneticPr fontId="3"/>
  </si>
  <si>
    <t>人件費</t>
    <rPh sb="0" eb="3">
      <t>ジンケンヒ</t>
    </rPh>
    <phoneticPr fontId="3"/>
  </si>
  <si>
    <t>※4</t>
    <phoneticPr fontId="3"/>
  </si>
  <si>
    <t>臨時職員</t>
    <rPh sb="0" eb="2">
      <t>リンジ</t>
    </rPh>
    <rPh sb="2" eb="4">
      <t>ショクイン</t>
    </rPh>
    <phoneticPr fontId="3"/>
  </si>
  <si>
    <t>光熱水費</t>
    <rPh sb="0" eb="2">
      <t>コウネツ</t>
    </rPh>
    <rPh sb="2" eb="3">
      <t>ミズ</t>
    </rPh>
    <rPh sb="3" eb="4">
      <t>ヒ</t>
    </rPh>
    <phoneticPr fontId="3"/>
  </si>
  <si>
    <t>電気</t>
    <rPh sb="0" eb="2">
      <t>デンキ</t>
    </rPh>
    <phoneticPr fontId="3"/>
  </si>
  <si>
    <t>ガス</t>
    <phoneticPr fontId="3"/>
  </si>
  <si>
    <t>上水道</t>
    <rPh sb="0" eb="3">
      <t>ジョウスイドウ</t>
    </rPh>
    <phoneticPr fontId="3"/>
  </si>
  <si>
    <t>下水道</t>
    <rPh sb="0" eb="3">
      <t>ゲスイドウ</t>
    </rPh>
    <phoneticPr fontId="3"/>
  </si>
  <si>
    <t>設備等保守点検費</t>
    <rPh sb="0" eb="2">
      <t>セツビ</t>
    </rPh>
    <rPh sb="2" eb="3">
      <t>トウ</t>
    </rPh>
    <rPh sb="3" eb="5">
      <t>ホシュ</t>
    </rPh>
    <rPh sb="5" eb="7">
      <t>テンケン</t>
    </rPh>
    <rPh sb="7" eb="8">
      <t>ヒ</t>
    </rPh>
    <phoneticPr fontId="3"/>
  </si>
  <si>
    <t>※4</t>
    <phoneticPr fontId="3"/>
  </si>
  <si>
    <t>清掃・植栽管理・警備等</t>
    <rPh sb="0" eb="2">
      <t>セイソウ</t>
    </rPh>
    <rPh sb="3" eb="5">
      <t>ショクサイ</t>
    </rPh>
    <rPh sb="5" eb="7">
      <t>カンリ</t>
    </rPh>
    <rPh sb="8" eb="10">
      <t>ケイビ</t>
    </rPh>
    <rPh sb="10" eb="11">
      <t>トウ</t>
    </rPh>
    <phoneticPr fontId="3"/>
  </si>
  <si>
    <t>施設維持修繕費</t>
    <rPh sb="0" eb="2">
      <t>シセツ</t>
    </rPh>
    <rPh sb="2" eb="4">
      <t>イジ</t>
    </rPh>
    <rPh sb="4" eb="7">
      <t>シュウゼンヒ</t>
    </rPh>
    <phoneticPr fontId="3"/>
  </si>
  <si>
    <t>施設設備修繕</t>
    <rPh sb="0" eb="2">
      <t>シセツ</t>
    </rPh>
    <rPh sb="2" eb="4">
      <t>セツビ</t>
    </rPh>
    <rPh sb="4" eb="6">
      <t>シュウゼン</t>
    </rPh>
    <phoneticPr fontId="3"/>
  </si>
  <si>
    <t>管理費</t>
    <rPh sb="0" eb="3">
      <t>カンリヒ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</si>
  <si>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</si>
  <si>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通信費</t>
    <rPh sb="0" eb="3">
      <t>ツウシンヒ</t>
    </rPh>
    <phoneticPr fontId="3"/>
  </si>
  <si>
    <t>旅費</t>
    <rPh sb="0" eb="2">
      <t>リョヒ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</si>
  <si>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</si>
  <si>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備品購入費</t>
    <rPh sb="0" eb="2">
      <t>ビヒン</t>
    </rPh>
    <rPh sb="2" eb="5">
      <t>コウニュウヒ</t>
    </rPh>
    <phoneticPr fontId="3"/>
  </si>
  <si>
    <t>事務機器等リース料</t>
    <rPh sb="0" eb="2">
      <t>ジム</t>
    </rPh>
    <rPh sb="2" eb="4">
      <t>キキ</t>
    </rPh>
    <rPh sb="4" eb="5">
      <t>トウ</t>
    </rPh>
    <rPh sb="8" eb="9">
      <t>リョウ</t>
    </rPh>
    <phoneticPr fontId="3"/>
  </si>
  <si>
    <t>保険料</t>
    <rPh sb="0" eb="3">
      <t>ホケンリョウ</t>
    </rPh>
    <phoneticPr fontId="3"/>
  </si>
  <si>
    <t>公租公課</t>
    <rPh sb="0" eb="2">
      <t>コウソ</t>
    </rPh>
    <rPh sb="2" eb="4">
      <t>コウカ</t>
    </rPh>
    <phoneticPr fontId="3"/>
  </si>
  <si>
    <t>※4</t>
    <phoneticPr fontId="3"/>
  </si>
  <si>
    <t>※1　市委託料要求額については、募集要項で定める管理経費の上限額以下であること。</t>
    <rPh sb="3" eb="4">
      <t>シ</t>
    </rPh>
    <rPh sb="4" eb="6">
      <t>イタク</t>
    </rPh>
    <rPh sb="6" eb="7">
      <t>リョウ</t>
    </rPh>
    <rPh sb="7" eb="9">
      <t>ヨウキュウ</t>
    </rPh>
    <rPh sb="9" eb="10">
      <t>ガク</t>
    </rPh>
    <rPh sb="16" eb="18">
      <t>ボシュウ</t>
    </rPh>
    <rPh sb="18" eb="20">
      <t>ヨウコウ</t>
    </rPh>
    <rPh sb="21" eb="22">
      <t>サダ</t>
    </rPh>
    <rPh sb="24" eb="26">
      <t>カンリ</t>
    </rPh>
    <rPh sb="26" eb="28">
      <t>ケイヒ</t>
    </rPh>
    <rPh sb="29" eb="31">
      <t>ジョウゲン</t>
    </rPh>
    <rPh sb="31" eb="32">
      <t>ガク</t>
    </rPh>
    <rPh sb="32" eb="34">
      <t>イカ</t>
    </rPh>
    <phoneticPr fontId="3"/>
  </si>
  <si>
    <t>※2　自主事業による収入の推計根拠を添付すること。</t>
    <rPh sb="3" eb="5">
      <t>ジシュ</t>
    </rPh>
    <rPh sb="5" eb="7">
      <t>ジギョウ</t>
    </rPh>
    <rPh sb="10" eb="12">
      <t>シュウニュウ</t>
    </rPh>
    <rPh sb="13" eb="15">
      <t>スイケイ</t>
    </rPh>
    <rPh sb="15" eb="17">
      <t>コンキョ</t>
    </rPh>
    <rPh sb="18" eb="20">
      <t>テンプ</t>
    </rPh>
    <phoneticPr fontId="3"/>
  </si>
  <si>
    <t>※3　維持管理運営費用については、市委託料要求額と同額となること。</t>
    <rPh sb="3" eb="5">
      <t>イジ</t>
    </rPh>
    <rPh sb="5" eb="7">
      <t>カンリ</t>
    </rPh>
    <rPh sb="7" eb="9">
      <t>ウンエイ</t>
    </rPh>
    <rPh sb="9" eb="11">
      <t>ヒヨウ</t>
    </rPh>
    <rPh sb="17" eb="18">
      <t>シ</t>
    </rPh>
    <rPh sb="18" eb="20">
      <t>イタク</t>
    </rPh>
    <rPh sb="20" eb="21">
      <t>リョウ</t>
    </rPh>
    <rPh sb="21" eb="23">
      <t>ヨウキュウ</t>
    </rPh>
    <rPh sb="23" eb="24">
      <t>ガク</t>
    </rPh>
    <rPh sb="25" eb="27">
      <t>ドウガク</t>
    </rPh>
    <phoneticPr fontId="3"/>
  </si>
  <si>
    <t>※4　支出に係る各項目について、推計根拠を添付すること。</t>
    <rPh sb="3" eb="5">
      <t>シシュツ</t>
    </rPh>
    <rPh sb="6" eb="7">
      <t>カカ</t>
    </rPh>
    <rPh sb="8" eb="9">
      <t>カク</t>
    </rPh>
    <rPh sb="9" eb="11">
      <t>コウモク</t>
    </rPh>
    <rPh sb="16" eb="18">
      <t>スイケイ</t>
    </rPh>
    <rPh sb="18" eb="20">
      <t>コンキョ</t>
    </rPh>
    <rPh sb="21" eb="23">
      <t>テンプ</t>
    </rPh>
    <phoneticPr fontId="3"/>
  </si>
  <si>
    <t>※6　再委託の実施については、再委託を予定している項目について「○」を記入すること。</t>
    <rPh sb="3" eb="6">
      <t>サイイタク</t>
    </rPh>
    <rPh sb="7" eb="9">
      <t>ジッシ</t>
    </rPh>
    <rPh sb="15" eb="18">
      <t>サイイタク</t>
    </rPh>
    <rPh sb="19" eb="21">
      <t>ヨテイ</t>
    </rPh>
    <rPh sb="25" eb="27">
      <t>コウモク</t>
    </rPh>
    <rPh sb="35" eb="37">
      <t>キニュウ</t>
    </rPh>
    <phoneticPr fontId="3"/>
  </si>
  <si>
    <t>※1         0</t>
    <phoneticPr fontId="3"/>
  </si>
  <si>
    <t>※2</t>
    <phoneticPr fontId="3"/>
  </si>
  <si>
    <t>②自主事業による収入(B)</t>
    <rPh sb="1" eb="3">
      <t>ジシュ</t>
    </rPh>
    <rPh sb="3" eb="5">
      <t>ジギョウ</t>
    </rPh>
    <rPh sb="8" eb="10">
      <t>シュウニュウ</t>
    </rPh>
    <phoneticPr fontId="3"/>
  </si>
  <si>
    <t>収入合計（C）</t>
    <rPh sb="0" eb="2">
      <t>シュウニュウ</t>
    </rPh>
    <rPh sb="2" eb="4">
      <t>ゴウケイ</t>
    </rPh>
    <phoneticPr fontId="3"/>
  </si>
  <si>
    <t>①維持管理運営費用（D）</t>
    <rPh sb="1" eb="3">
      <t>イジ</t>
    </rPh>
    <rPh sb="3" eb="5">
      <t>カンリ</t>
    </rPh>
    <rPh sb="5" eb="7">
      <t>ウンエイ</t>
    </rPh>
    <rPh sb="7" eb="9">
      <t>ヒヨウ</t>
    </rPh>
    <phoneticPr fontId="3"/>
  </si>
  <si>
    <t>②自主事業による経費(E)</t>
    <rPh sb="1" eb="3">
      <t>ジシュ</t>
    </rPh>
    <rPh sb="3" eb="5">
      <t>ジギョウ</t>
    </rPh>
    <rPh sb="8" eb="10">
      <t>ケイヒ</t>
    </rPh>
    <phoneticPr fontId="3"/>
  </si>
  <si>
    <t>支出合計(F)</t>
    <rPh sb="0" eb="2">
      <t>シシュツ</t>
    </rPh>
    <rPh sb="2" eb="4">
      <t>ゴウケイ</t>
    </rPh>
    <phoneticPr fontId="3"/>
  </si>
  <si>
    <t>委託料収支（A）－（D）</t>
    <rPh sb="0" eb="3">
      <t>イタクリョウ</t>
    </rPh>
    <rPh sb="3" eb="5">
      <t>シュウシ</t>
    </rPh>
    <phoneticPr fontId="3"/>
  </si>
  <si>
    <t>自主事業収支（B）－（E）</t>
    <rPh sb="0" eb="2">
      <t>ジシュ</t>
    </rPh>
    <rPh sb="2" eb="4">
      <t>ジギョウ</t>
    </rPh>
    <rPh sb="4" eb="6">
      <t>シュウシ</t>
    </rPh>
    <phoneticPr fontId="3"/>
  </si>
  <si>
    <t>(単位：千円)　※ただし、参考数値（　　決算額）は、単位：円</t>
    <rPh sb="1" eb="3">
      <t>タンイ</t>
    </rPh>
    <rPh sb="4" eb="5">
      <t>セン</t>
    </rPh>
    <rPh sb="5" eb="6">
      <t>エン</t>
    </rPh>
    <rPh sb="13" eb="15">
      <t>サンコウ</t>
    </rPh>
    <rPh sb="15" eb="17">
      <t>スウチ</t>
    </rPh>
    <rPh sb="20" eb="22">
      <t>ケッサン</t>
    </rPh>
    <rPh sb="22" eb="23">
      <t>ガク</t>
    </rPh>
    <rPh sb="26" eb="28">
      <t>タンイ</t>
    </rPh>
    <rPh sb="29" eb="30">
      <t>エン</t>
    </rPh>
    <phoneticPr fontId="3"/>
  </si>
  <si>
    <t>※5　施設設備修繕についての決算額は、１件○○円未満の修繕の修繕額を合計したものである。</t>
    <rPh sb="3" eb="5">
      <t>シセツ</t>
    </rPh>
    <rPh sb="5" eb="7">
      <t>セツビ</t>
    </rPh>
    <rPh sb="7" eb="9">
      <t>シュウゼン</t>
    </rPh>
    <rPh sb="14" eb="16">
      <t>ケッサン</t>
    </rPh>
    <rPh sb="16" eb="17">
      <t>ガク</t>
    </rPh>
    <rPh sb="20" eb="21">
      <t>ケン</t>
    </rPh>
    <rPh sb="23" eb="24">
      <t>エン</t>
    </rPh>
    <rPh sb="24" eb="26">
      <t>ミマン</t>
    </rPh>
    <rPh sb="27" eb="29">
      <t>シュウゼン</t>
    </rPh>
    <rPh sb="30" eb="32">
      <t>シュウゼン</t>
    </rPh>
    <rPh sb="32" eb="33">
      <t>ガク</t>
    </rPh>
    <rPh sb="34" eb="36">
      <t>ゴウケイ</t>
    </rPh>
    <phoneticPr fontId="3"/>
  </si>
  <si>
    <t>施 設 名　　　花田苑　　　　　　　　　　　　</t>
    <rPh sb="0" eb="1">
      <t>シ</t>
    </rPh>
    <rPh sb="2" eb="3">
      <t>セツ</t>
    </rPh>
    <rPh sb="4" eb="5">
      <t>メイ</t>
    </rPh>
    <rPh sb="8" eb="11">
      <t>ハナタエン</t>
    </rPh>
    <phoneticPr fontId="3"/>
  </si>
  <si>
    <t>Ｒ８年度
収入計画</t>
    <rPh sb="2" eb="4">
      <t>ネンド</t>
    </rPh>
    <rPh sb="5" eb="7">
      <t>シュウニュウ</t>
    </rPh>
    <rPh sb="7" eb="9">
      <t>ケイカク</t>
    </rPh>
    <phoneticPr fontId="3"/>
  </si>
  <si>
    <t>Ｒ９年度
収入計画</t>
    <rPh sb="2" eb="4">
      <t>ネンド</t>
    </rPh>
    <rPh sb="5" eb="7">
      <t>シュウニュウ</t>
    </rPh>
    <rPh sb="7" eb="9">
      <t>ケイカク</t>
    </rPh>
    <phoneticPr fontId="3"/>
  </si>
  <si>
    <t>Ｒ10年度
収入計画</t>
    <rPh sb="3" eb="5">
      <t>ネンド</t>
    </rPh>
    <rPh sb="6" eb="8">
      <t>シュウニュウ</t>
    </rPh>
    <rPh sb="8" eb="10">
      <t>ケイカク</t>
    </rPh>
    <phoneticPr fontId="3"/>
  </si>
  <si>
    <t>Ｒ11年度
収入計画</t>
    <rPh sb="3" eb="5">
      <t>ネンド</t>
    </rPh>
    <rPh sb="6" eb="8">
      <t>シュウニュウ</t>
    </rPh>
    <rPh sb="8" eb="10">
      <t>ケイカク</t>
    </rPh>
    <phoneticPr fontId="3"/>
  </si>
  <si>
    <t>Ｒ12年度
収入計画</t>
    <rPh sb="3" eb="5">
      <t>ネンド</t>
    </rPh>
    <rPh sb="6" eb="8">
      <t>シュウニュウ</t>
    </rPh>
    <rPh sb="8" eb="10">
      <t>ケイカク</t>
    </rPh>
    <phoneticPr fontId="3"/>
  </si>
  <si>
    <t>販売代金／貸出金</t>
    <rPh sb="0" eb="2">
      <t>ハンバイ</t>
    </rPh>
    <rPh sb="2" eb="4">
      <t>ダイキン</t>
    </rPh>
    <rPh sb="5" eb="7">
      <t>カシダシ</t>
    </rPh>
    <rPh sb="7" eb="8">
      <t>キン</t>
    </rPh>
    <phoneticPr fontId="3"/>
  </si>
  <si>
    <t>茶会参加費</t>
    <rPh sb="0" eb="2">
      <t>チャカイ</t>
    </rPh>
    <rPh sb="2" eb="5">
      <t>サンカヒ</t>
    </rPh>
    <phoneticPr fontId="3"/>
  </si>
  <si>
    <t>その他事業参加費</t>
    <rPh sb="2" eb="3">
      <t>タ</t>
    </rPh>
    <rPh sb="3" eb="5">
      <t>ジギョウ</t>
    </rPh>
    <rPh sb="5" eb="8">
      <t>サンカヒ</t>
    </rPh>
    <phoneticPr fontId="3"/>
  </si>
  <si>
    <t>(R６決算額)</t>
    <rPh sb="3" eb="5">
      <t>ケッサン</t>
    </rPh>
    <rPh sb="5" eb="6">
      <t>ガク</t>
    </rPh>
    <phoneticPr fontId="3"/>
  </si>
  <si>
    <t>一般管理費</t>
    <rPh sb="0" eb="2">
      <t>イッパン</t>
    </rPh>
    <rPh sb="2" eb="5">
      <t>カンリヒ</t>
    </rPh>
    <phoneticPr fontId="3"/>
  </si>
  <si>
    <t>水処理設備</t>
    <rPh sb="0" eb="1">
      <t>ミズ</t>
    </rPh>
    <rPh sb="1" eb="3">
      <t>ショリ</t>
    </rPh>
    <rPh sb="3" eb="5">
      <t>セツビ</t>
    </rPh>
    <phoneticPr fontId="2"/>
  </si>
  <si>
    <t>放送設備</t>
    <rPh sb="0" eb="2">
      <t>ホウソウ</t>
    </rPh>
    <rPh sb="2" eb="4">
      <t>セツビ</t>
    </rPh>
    <phoneticPr fontId="3"/>
  </si>
  <si>
    <t>植栽管理</t>
    <rPh sb="0" eb="2">
      <t>ショクサイ</t>
    </rPh>
    <rPh sb="2" eb="4">
      <t>カンリ</t>
    </rPh>
    <phoneticPr fontId="2"/>
  </si>
  <si>
    <t>機械警備</t>
    <rPh sb="0" eb="2">
      <t>キカイ</t>
    </rPh>
    <rPh sb="2" eb="4">
      <t>ケイビ</t>
    </rPh>
    <phoneticPr fontId="3"/>
  </si>
  <si>
    <t>茶室定期清掃</t>
    <rPh sb="0" eb="2">
      <t>チャシツ</t>
    </rPh>
    <rPh sb="2" eb="4">
      <t>テイキ</t>
    </rPh>
    <rPh sb="4" eb="6">
      <t>セイソウ</t>
    </rPh>
    <phoneticPr fontId="3"/>
  </si>
  <si>
    <t>小池汚泥処理</t>
    <rPh sb="0" eb="1">
      <t>チイ</t>
    </rPh>
    <rPh sb="1" eb="2">
      <t>イケ</t>
    </rPh>
    <rPh sb="2" eb="4">
      <t>オデイ</t>
    </rPh>
    <rPh sb="4" eb="6">
      <t>ショリ</t>
    </rPh>
    <phoneticPr fontId="3"/>
  </si>
  <si>
    <t>自動券売機保守</t>
    <rPh sb="0" eb="2">
      <t>ジドウ</t>
    </rPh>
    <rPh sb="2" eb="5">
      <t>ケンバイキ</t>
    </rPh>
    <rPh sb="5" eb="7">
      <t>ホシュ</t>
    </rPh>
    <phoneticPr fontId="3"/>
  </si>
  <si>
    <t>販売／貸出品購入費</t>
  </si>
  <si>
    <t>茶会事業費</t>
    <rPh sb="0" eb="2">
      <t>チャカイ</t>
    </rPh>
    <phoneticPr fontId="3"/>
  </si>
  <si>
    <t>無料開園事業費</t>
    <rPh sb="0" eb="2">
      <t>ムリョウ</t>
    </rPh>
    <rPh sb="2" eb="4">
      <t>カイエン</t>
    </rPh>
    <rPh sb="4" eb="6">
      <t>ジギョウ</t>
    </rPh>
    <rPh sb="6" eb="7">
      <t>ヒ</t>
    </rPh>
    <phoneticPr fontId="3"/>
  </si>
  <si>
    <t>その他の事業費</t>
    <rPh sb="2" eb="3">
      <t>タ</t>
    </rPh>
    <rPh sb="4" eb="7">
      <t>ジギョウヒ</t>
    </rPh>
    <phoneticPr fontId="3"/>
  </si>
  <si>
    <t>Ｒ８年度
支出計画</t>
    <rPh sb="2" eb="4">
      <t>ネンド</t>
    </rPh>
    <rPh sb="7" eb="9">
      <t>ケイカク</t>
    </rPh>
    <phoneticPr fontId="3"/>
  </si>
  <si>
    <t>Ｒ９年度
支出計画</t>
    <rPh sb="2" eb="4">
      <t>ネンド</t>
    </rPh>
    <rPh sb="7" eb="9">
      <t>ケイカク</t>
    </rPh>
    <phoneticPr fontId="3"/>
  </si>
  <si>
    <t>Ｒ10年度
支出計画</t>
    <rPh sb="3" eb="5">
      <t>ネンド</t>
    </rPh>
    <rPh sb="8" eb="10">
      <t>ケイカク</t>
    </rPh>
    <phoneticPr fontId="3"/>
  </si>
  <si>
    <t>Ｒ11年度
支出計画</t>
    <rPh sb="3" eb="5">
      <t>ネンド</t>
    </rPh>
    <rPh sb="8" eb="10">
      <t>ケイカク</t>
    </rPh>
    <phoneticPr fontId="3"/>
  </si>
  <si>
    <t>Ｒ12年度
支出計画</t>
    <rPh sb="3" eb="5">
      <t>ネンド</t>
    </rPh>
    <rPh sb="8" eb="10">
      <t>ケイカク</t>
    </rPh>
    <phoneticPr fontId="3"/>
  </si>
  <si>
    <t>燃料費</t>
    <rPh sb="0" eb="3">
      <t>ネンリョウヒ</t>
    </rPh>
    <phoneticPr fontId="3"/>
  </si>
  <si>
    <t>雑費</t>
    <rPh sb="0" eb="2">
      <t>ザッピ</t>
    </rPh>
    <phoneticPr fontId="3"/>
  </si>
  <si>
    <t>大池汚泥処理</t>
    <rPh sb="0" eb="2">
      <t>オオイケ</t>
    </rPh>
    <rPh sb="2" eb="6">
      <t>オデイショリ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</si>
</sst>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u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right" vertical="center" shrinkToFit="1"/>
    </xf>
    <xf numFmtId="0" fontId="7" fillId="0" borderId="16" xfId="0" applyFont="1" applyBorder="1" applyAlignment="1">
      <alignment vertical="center" shrinkToFit="1"/>
    </xf>
    <xf numFmtId="0" fontId="7" fillId="0" borderId="16" xfId="0" applyFont="1" applyBorder="1" applyAlignment="1">
      <alignment horizontal="right" vertical="center" shrinkToFit="1"/>
    </xf>
    <xf numFmtId="0" fontId="7" fillId="0" borderId="14" xfId="0" applyFont="1" applyBorder="1" applyAlignment="1">
      <alignment horizontal="right" vertical="center" shrinkToFit="1"/>
    </xf>
    <xf numFmtId="0" fontId="7" fillId="2" borderId="6" xfId="0" applyFont="1" applyFill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2" borderId="11" xfId="0" applyFont="1" applyFill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2" borderId="10" xfId="0" applyFont="1" applyFill="1" applyBorder="1" applyAlignment="1">
      <alignment vertical="center" shrinkToFit="1"/>
    </xf>
    <xf numFmtId="0" fontId="7" fillId="0" borderId="17" xfId="0" applyFont="1" applyBorder="1" applyAlignment="1">
      <alignment vertical="center" shrinkToFit="1"/>
    </xf>
    <xf numFmtId="0" fontId="7" fillId="2" borderId="17" xfId="0" applyFont="1" applyFill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7" fillId="2" borderId="8" xfId="0" applyFont="1" applyFill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2" borderId="18" xfId="0" applyFont="1" applyFill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0" fontId="7" fillId="2" borderId="19" xfId="0" applyFont="1" applyFill="1" applyBorder="1" applyAlignment="1">
      <alignment vertical="center" shrinkToFit="1"/>
    </xf>
    <xf numFmtId="0" fontId="7" fillId="0" borderId="5" xfId="0" applyFont="1" applyBorder="1" applyAlignment="1">
      <alignment horizontal="right" vertical="center" shrinkToFit="1"/>
    </xf>
    <xf numFmtId="0" fontId="7" fillId="0" borderId="5" xfId="0" applyFont="1" applyBorder="1" applyAlignment="1">
      <alignment vertical="center" shrinkToFit="1"/>
    </xf>
    <xf numFmtId="0" fontId="7" fillId="2" borderId="5" xfId="0" applyFont="1" applyFill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0" fontId="7" fillId="2" borderId="20" xfId="0" applyFont="1" applyFill="1" applyBorder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0" fontId="7" fillId="2" borderId="14" xfId="0" applyFont="1" applyFill="1" applyBorder="1" applyAlignment="1">
      <alignment vertical="center" shrinkToFit="1"/>
    </xf>
    <xf numFmtId="0" fontId="7" fillId="0" borderId="21" xfId="0" applyFont="1" applyBorder="1" applyAlignment="1">
      <alignment vertical="center" shrinkToFit="1"/>
    </xf>
    <xf numFmtId="0" fontId="7" fillId="2" borderId="21" xfId="0" applyFont="1" applyFill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0" fontId="7" fillId="2" borderId="22" xfId="0" applyFont="1" applyFill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2" borderId="23" xfId="0" applyFont="1" applyFill="1" applyBorder="1" applyAlignment="1">
      <alignment vertical="center" shrinkToFit="1"/>
    </xf>
    <xf numFmtId="0" fontId="7" fillId="2" borderId="7" xfId="0" applyFont="1" applyFill="1" applyBorder="1" applyAlignment="1">
      <alignment horizontal="right" vertical="center" shrinkToFit="1"/>
    </xf>
    <xf numFmtId="0" fontId="7" fillId="0" borderId="0" xfId="0" applyFont="1" applyAlignment="1">
      <alignment vertical="center" shrinkToFit="1"/>
    </xf>
    <xf numFmtId="176" fontId="6" fillId="0" borderId="0" xfId="0" applyNumberFormat="1" applyFont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0" fillId="0" borderId="8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right" vertical="center" shrinkToFit="1"/>
    </xf>
    <xf numFmtId="0" fontId="7" fillId="0" borderId="5" xfId="0" applyFont="1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shrinkToFit="1"/>
    </xf>
    <xf numFmtId="0" fontId="6" fillId="0" borderId="12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4" xfId="0" applyFont="1" applyBorder="1" applyAlignment="1">
      <alignment vertical="center" shrinkToFit="1"/>
    </xf>
    <xf numFmtId="0" fontId="1" fillId="0" borderId="4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13" xfId="0" applyFont="1" applyBorder="1" applyAlignment="1">
      <alignment vertical="center" shrinkToFit="1"/>
    </xf>
    <xf numFmtId="0" fontId="7" fillId="0" borderId="8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41</xdr:row>
      <xdr:rowOff>38100</xdr:rowOff>
    </xdr:from>
    <xdr:to>
      <xdr:col>6</xdr:col>
      <xdr:colOff>28574</xdr:colOff>
      <xdr:row>42</xdr:row>
      <xdr:rowOff>114300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581275" y="5619750"/>
          <a:ext cx="285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647700</xdr:colOff>
      <xdr:row>41</xdr:row>
      <xdr:rowOff>38100</xdr:rowOff>
    </xdr:from>
    <xdr:to>
      <xdr:col>10</xdr:col>
      <xdr:colOff>28574</xdr:colOff>
      <xdr:row>42</xdr:row>
      <xdr:rowOff>114300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276725" y="5619750"/>
          <a:ext cx="285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83"/>
  <sheetViews>
    <sheetView showGridLines="0" tabSelected="1" view="pageBreakPreview" topLeftCell="A6" zoomScale="145" zoomScaleNormal="100" zoomScaleSheetLayoutView="145" workbookViewId="0">
      <selection activeCell="L24" sqref="L24"/>
    </sheetView>
  </sheetViews>
  <sheetFormatPr defaultRowHeight="11.1" customHeight="1" x14ac:dyDescent="0.15"/>
  <cols>
    <col min="1" max="1" width="9" style="1"/>
    <col min="2" max="2" width="3.125" style="1" customWidth="1"/>
    <col min="3" max="3" width="12.5" style="1" customWidth="1"/>
    <col min="4" max="4" width="7.125" style="1" customWidth="1"/>
    <col min="5" max="5" width="4" style="1" customWidth="1"/>
    <col min="6" max="6" width="7.125" style="1" customWidth="1"/>
    <col min="7" max="7" width="4" style="1" customWidth="1"/>
    <col min="8" max="8" width="7.125" style="1" customWidth="1"/>
    <col min="9" max="9" width="4" style="1" customWidth="1"/>
    <col min="10" max="10" width="7.125" style="1" customWidth="1"/>
    <col min="11" max="11" width="4" style="1" customWidth="1"/>
    <col min="12" max="12" width="7.125" style="1" customWidth="1"/>
    <col min="13" max="13" width="4" style="1" customWidth="1"/>
    <col min="14" max="14" width="7.125" style="1" customWidth="1"/>
    <col min="15" max="15" width="9.125" style="1" customWidth="1"/>
    <col min="16" max="16" width="7.625" style="1" customWidth="1"/>
    <col min="17" max="16384" width="9" style="1"/>
  </cols>
  <sheetData>
    <row r="1" spans="2:16" ht="11.1" customHeight="1" x14ac:dyDescent="0.15">
      <c r="B1" s="39" t="s">
        <v>0</v>
      </c>
      <c r="C1" s="39"/>
    </row>
    <row r="2" spans="2:16" ht="11.1" customHeight="1" x14ac:dyDescent="0.15">
      <c r="B2" s="66" t="s">
        <v>1</v>
      </c>
      <c r="C2" s="67"/>
      <c r="D2" s="67"/>
      <c r="E2" s="67"/>
      <c r="F2" s="67"/>
      <c r="G2" s="2"/>
      <c r="K2" s="2"/>
    </row>
    <row r="3" spans="2:16" ht="11.1" customHeight="1" x14ac:dyDescent="0.15">
      <c r="B3" s="68" t="s">
        <v>53</v>
      </c>
      <c r="C3" s="69"/>
      <c r="D3" s="69"/>
      <c r="E3" s="69"/>
      <c r="F3" s="69"/>
      <c r="G3" s="3"/>
      <c r="K3" s="3"/>
    </row>
    <row r="5" spans="2:16" ht="13.5" x14ac:dyDescent="0.15">
      <c r="B5" s="70" t="s">
        <v>2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2:16" ht="11.1" customHeight="1" x14ac:dyDescent="0.15">
      <c r="B6" s="39" t="s">
        <v>3</v>
      </c>
      <c r="C6" s="39"/>
      <c r="O6" s="30" t="s">
        <v>4</v>
      </c>
    </row>
    <row r="7" spans="2:16" ht="12" customHeight="1" x14ac:dyDescent="0.15">
      <c r="B7" s="56" t="s">
        <v>5</v>
      </c>
      <c r="C7" s="57"/>
      <c r="D7" s="59" t="s">
        <v>54</v>
      </c>
      <c r="E7" s="56"/>
      <c r="F7" s="59" t="s">
        <v>55</v>
      </c>
      <c r="G7" s="56"/>
      <c r="H7" s="59" t="s">
        <v>56</v>
      </c>
      <c r="I7" s="56"/>
      <c r="J7" s="59" t="s">
        <v>57</v>
      </c>
      <c r="K7" s="56"/>
      <c r="L7" s="59" t="s">
        <v>58</v>
      </c>
      <c r="M7" s="56"/>
      <c r="N7" s="56" t="s">
        <v>6</v>
      </c>
      <c r="O7" s="4" t="s">
        <v>7</v>
      </c>
    </row>
    <row r="8" spans="2:16" ht="12" customHeight="1" thickBot="1" x14ac:dyDescent="0.2">
      <c r="B8" s="58"/>
      <c r="C8" s="58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72" t="s">
        <v>62</v>
      </c>
    </row>
    <row r="9" spans="2:16" ht="11.1" customHeight="1" thickBot="1" x14ac:dyDescent="0.2">
      <c r="B9" s="61" t="s">
        <v>8</v>
      </c>
      <c r="C9" s="71"/>
      <c r="D9" s="5">
        <v>0</v>
      </c>
      <c r="E9" s="6"/>
      <c r="F9" s="7">
        <v>0</v>
      </c>
      <c r="G9" s="6"/>
      <c r="H9" s="7">
        <v>0</v>
      </c>
      <c r="I9" s="6"/>
      <c r="J9" s="7">
        <v>0</v>
      </c>
      <c r="K9" s="6"/>
      <c r="L9" s="7">
        <v>0</v>
      </c>
      <c r="M9" s="6"/>
      <c r="N9" s="8" t="s">
        <v>42</v>
      </c>
      <c r="O9" s="9">
        <v>36880579</v>
      </c>
    </row>
    <row r="10" spans="2:16" ht="11.1" customHeight="1" x14ac:dyDescent="0.15">
      <c r="B10" s="51" t="s">
        <v>44</v>
      </c>
      <c r="C10" s="52"/>
      <c r="D10" s="10">
        <v>0</v>
      </c>
      <c r="E10" s="11" t="s">
        <v>43</v>
      </c>
      <c r="F10" s="10">
        <v>0</v>
      </c>
      <c r="G10" s="11" t="s">
        <v>43</v>
      </c>
      <c r="H10" s="10">
        <v>0</v>
      </c>
      <c r="I10" s="11" t="s">
        <v>43</v>
      </c>
      <c r="J10" s="10">
        <v>0</v>
      </c>
      <c r="K10" s="11" t="s">
        <v>43</v>
      </c>
      <c r="L10" s="10">
        <v>0</v>
      </c>
      <c r="M10" s="11" t="s">
        <v>43</v>
      </c>
      <c r="N10" s="10">
        <v>0</v>
      </c>
      <c r="O10" s="12">
        <f>SUM(O11:O14)</f>
        <v>488675</v>
      </c>
    </row>
    <row r="11" spans="2:16" ht="11.1" customHeight="1" x14ac:dyDescent="0.15">
      <c r="B11" s="53"/>
      <c r="C11" s="13" t="s">
        <v>59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4">
        <v>82745</v>
      </c>
    </row>
    <row r="12" spans="2:16" ht="11.1" customHeight="1" x14ac:dyDescent="0.15">
      <c r="B12" s="53"/>
      <c r="C12" s="15" t="s">
        <v>60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>
        <v>365930</v>
      </c>
    </row>
    <row r="13" spans="2:16" ht="11.1" customHeight="1" x14ac:dyDescent="0.15">
      <c r="B13" s="53"/>
      <c r="C13" s="17" t="s">
        <v>61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8">
        <v>40000</v>
      </c>
    </row>
    <row r="14" spans="2:16" ht="11.1" customHeight="1" x14ac:dyDescent="0.15">
      <c r="B14" s="53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20"/>
    </row>
    <row r="15" spans="2:16" ht="11.1" customHeight="1" x14ac:dyDescent="0.15">
      <c r="B15" s="54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2"/>
    </row>
    <row r="16" spans="2:16" ht="11.1" customHeight="1" x14ac:dyDescent="0.15">
      <c r="B16" s="43" t="s">
        <v>45</v>
      </c>
      <c r="C16" s="44"/>
      <c r="D16" s="23">
        <v>0</v>
      </c>
      <c r="E16" s="24"/>
      <c r="F16" s="23">
        <v>0</v>
      </c>
      <c r="G16" s="24"/>
      <c r="H16" s="23">
        <v>0</v>
      </c>
      <c r="I16" s="24"/>
      <c r="J16" s="23">
        <v>0</v>
      </c>
      <c r="K16" s="24"/>
      <c r="L16" s="23">
        <v>0</v>
      </c>
      <c r="M16" s="24"/>
      <c r="N16" s="23">
        <v>0</v>
      </c>
      <c r="O16" s="25">
        <f>SUM(O9:O13)</f>
        <v>37857929</v>
      </c>
    </row>
    <row r="18" spans="2:16" ht="11.1" customHeight="1" x14ac:dyDescent="0.15">
      <c r="B18" s="39" t="s">
        <v>10</v>
      </c>
      <c r="C18" s="39"/>
      <c r="G18" s="55" t="s">
        <v>51</v>
      </c>
      <c r="H18" s="55"/>
      <c r="I18" s="55"/>
      <c r="J18" s="55"/>
      <c r="K18" s="55"/>
      <c r="L18" s="55"/>
      <c r="M18" s="55"/>
      <c r="N18" s="55"/>
      <c r="O18" s="55"/>
      <c r="P18" s="55"/>
    </row>
    <row r="19" spans="2:16" ht="12" customHeight="1" x14ac:dyDescent="0.15">
      <c r="B19" s="56" t="s">
        <v>5</v>
      </c>
      <c r="C19" s="57"/>
      <c r="D19" s="59" t="s">
        <v>75</v>
      </c>
      <c r="E19" s="56"/>
      <c r="F19" s="59" t="s">
        <v>76</v>
      </c>
      <c r="G19" s="56"/>
      <c r="H19" s="59" t="s">
        <v>77</v>
      </c>
      <c r="I19" s="56"/>
      <c r="J19" s="59" t="s">
        <v>78</v>
      </c>
      <c r="K19" s="56"/>
      <c r="L19" s="59" t="s">
        <v>79</v>
      </c>
      <c r="M19" s="56"/>
      <c r="N19" s="56" t="s">
        <v>6</v>
      </c>
      <c r="O19" s="4" t="s">
        <v>7</v>
      </c>
      <c r="P19" s="4" t="s">
        <v>11</v>
      </c>
    </row>
    <row r="20" spans="2:16" ht="12" customHeight="1" thickBot="1" x14ac:dyDescent="0.2">
      <c r="B20" s="58"/>
      <c r="C20" s="58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72" t="s">
        <v>62</v>
      </c>
      <c r="P20" s="11" t="s">
        <v>12</v>
      </c>
    </row>
    <row r="21" spans="2:16" ht="11.1" customHeight="1" thickBot="1" x14ac:dyDescent="0.2">
      <c r="B21" s="61" t="s">
        <v>46</v>
      </c>
      <c r="C21" s="62"/>
      <c r="D21" s="5">
        <v>0</v>
      </c>
      <c r="E21" s="6"/>
      <c r="F21" s="7">
        <v>0</v>
      </c>
      <c r="G21" s="6"/>
      <c r="H21" s="7">
        <v>0</v>
      </c>
      <c r="I21" s="6"/>
      <c r="J21" s="7">
        <v>0</v>
      </c>
      <c r="K21" s="6"/>
      <c r="L21" s="7">
        <v>0</v>
      </c>
      <c r="M21" s="6"/>
      <c r="N21" s="8" t="s">
        <v>13</v>
      </c>
      <c r="O21" s="38">
        <f>O22+O27+O34+O41+O48+O51+O63</f>
        <v>36784900</v>
      </c>
      <c r="P21" s="24"/>
    </row>
    <row r="22" spans="2:16" ht="11.1" customHeight="1" x14ac:dyDescent="0.15">
      <c r="B22" s="49" t="s">
        <v>14</v>
      </c>
      <c r="C22" s="50"/>
      <c r="D22" s="10">
        <v>0</v>
      </c>
      <c r="E22" s="11" t="s">
        <v>15</v>
      </c>
      <c r="F22" s="10">
        <v>0</v>
      </c>
      <c r="G22" s="11" t="s">
        <v>15</v>
      </c>
      <c r="H22" s="10">
        <v>0</v>
      </c>
      <c r="I22" s="11" t="s">
        <v>15</v>
      </c>
      <c r="J22" s="10">
        <v>0</v>
      </c>
      <c r="K22" s="11" t="s">
        <v>15</v>
      </c>
      <c r="L22" s="10">
        <v>0</v>
      </c>
      <c r="M22" s="11" t="s">
        <v>15</v>
      </c>
      <c r="N22" s="10">
        <v>0</v>
      </c>
      <c r="O22" s="25">
        <f>O23+O24</f>
        <v>10857237</v>
      </c>
      <c r="P22" s="24"/>
    </row>
    <row r="23" spans="2:16" ht="11.1" customHeight="1" x14ac:dyDescent="0.15">
      <c r="B23" s="41"/>
      <c r="C23" s="26" t="s">
        <v>16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10678897</v>
      </c>
      <c r="P23" s="13"/>
    </row>
    <row r="24" spans="2:16" ht="11.1" customHeight="1" x14ac:dyDescent="0.15">
      <c r="B24" s="41"/>
      <c r="C24" s="17" t="s">
        <v>63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>
        <v>178340</v>
      </c>
      <c r="P24" s="15"/>
    </row>
    <row r="25" spans="2:16" ht="11.1" customHeight="1" x14ac:dyDescent="0.15">
      <c r="B25" s="41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17"/>
    </row>
    <row r="26" spans="2:16" ht="11.1" customHeight="1" x14ac:dyDescent="0.15">
      <c r="B26" s="42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12"/>
      <c r="P26" s="21"/>
    </row>
    <row r="27" spans="2:16" ht="11.1" customHeight="1" x14ac:dyDescent="0.15">
      <c r="B27" s="47" t="s">
        <v>17</v>
      </c>
      <c r="C27" s="48"/>
      <c r="D27" s="23">
        <v>0</v>
      </c>
      <c r="E27" s="29" t="s">
        <v>15</v>
      </c>
      <c r="F27" s="23">
        <v>0</v>
      </c>
      <c r="G27" s="29" t="s">
        <v>15</v>
      </c>
      <c r="H27" s="23">
        <v>0</v>
      </c>
      <c r="I27" s="29" t="s">
        <v>15</v>
      </c>
      <c r="J27" s="23">
        <v>0</v>
      </c>
      <c r="K27" s="29" t="s">
        <v>15</v>
      </c>
      <c r="L27" s="23">
        <v>0</v>
      </c>
      <c r="M27" s="29" t="s">
        <v>15</v>
      </c>
      <c r="N27" s="23">
        <v>0</v>
      </c>
      <c r="O27" s="25">
        <v>0</v>
      </c>
      <c r="P27" s="24"/>
    </row>
    <row r="28" spans="2:16" ht="11.1" customHeight="1" x14ac:dyDescent="0.15">
      <c r="B28" s="41"/>
      <c r="C28" s="13" t="s">
        <v>18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4"/>
      <c r="P28" s="13"/>
    </row>
    <row r="29" spans="2:16" ht="11.1" customHeight="1" x14ac:dyDescent="0.15">
      <c r="B29" s="41"/>
      <c r="C29" s="15" t="s">
        <v>19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6"/>
      <c r="P29" s="15"/>
    </row>
    <row r="30" spans="2:16" ht="11.1" customHeight="1" x14ac:dyDescent="0.15">
      <c r="B30" s="41"/>
      <c r="C30" s="17" t="s">
        <v>20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8"/>
      <c r="P30" s="17"/>
    </row>
    <row r="31" spans="2:16" ht="11.1" customHeight="1" x14ac:dyDescent="0.15">
      <c r="B31" s="41"/>
      <c r="C31" s="15" t="s">
        <v>21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6"/>
      <c r="P31" s="15"/>
    </row>
    <row r="32" spans="2:16" ht="11.1" customHeight="1" x14ac:dyDescent="0.15">
      <c r="B32" s="41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8"/>
      <c r="P32" s="15"/>
    </row>
    <row r="33" spans="2:16" ht="11.1" customHeight="1" x14ac:dyDescent="0.15">
      <c r="B33" s="42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2"/>
      <c r="P33" s="28"/>
    </row>
    <row r="34" spans="2:16" ht="11.1" customHeight="1" x14ac:dyDescent="0.15">
      <c r="B34" s="47" t="s">
        <v>22</v>
      </c>
      <c r="C34" s="48"/>
      <c r="D34" s="23">
        <v>0</v>
      </c>
      <c r="E34" s="29" t="s">
        <v>23</v>
      </c>
      <c r="F34" s="23">
        <v>0</v>
      </c>
      <c r="G34" s="29" t="s">
        <v>23</v>
      </c>
      <c r="H34" s="23">
        <v>0</v>
      </c>
      <c r="I34" s="29" t="s">
        <v>23</v>
      </c>
      <c r="J34" s="23">
        <v>0</v>
      </c>
      <c r="K34" s="29" t="s">
        <v>23</v>
      </c>
      <c r="L34" s="23">
        <v>0</v>
      </c>
      <c r="M34" s="29" t="s">
        <v>23</v>
      </c>
      <c r="N34" s="23">
        <v>0</v>
      </c>
      <c r="O34" s="25">
        <f>O35+O36</f>
        <v>983400</v>
      </c>
      <c r="P34" s="24"/>
    </row>
    <row r="35" spans="2:16" ht="11.1" customHeight="1" x14ac:dyDescent="0.15">
      <c r="B35" s="41"/>
      <c r="C35" s="13" t="s">
        <v>64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4">
        <v>891000</v>
      </c>
      <c r="P35" s="13"/>
    </row>
    <row r="36" spans="2:16" ht="11.1" customHeight="1" x14ac:dyDescent="0.15">
      <c r="B36" s="41"/>
      <c r="C36" s="15" t="s">
        <v>65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6">
        <v>92400</v>
      </c>
      <c r="P36" s="15"/>
    </row>
    <row r="37" spans="2:16" ht="11.1" customHeight="1" x14ac:dyDescent="0.15">
      <c r="B37" s="41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8"/>
      <c r="P37" s="17"/>
    </row>
    <row r="38" spans="2:16" ht="11.1" customHeight="1" x14ac:dyDescent="0.15">
      <c r="B38" s="41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6"/>
      <c r="P38" s="15"/>
    </row>
    <row r="39" spans="2:16" ht="11.1" customHeight="1" x14ac:dyDescent="0.15">
      <c r="B39" s="45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8"/>
      <c r="P39" s="17"/>
    </row>
    <row r="40" spans="2:16" ht="11.1" customHeight="1" x14ac:dyDescent="0.15">
      <c r="B40" s="46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2"/>
      <c r="P40" s="21"/>
    </row>
    <row r="41" spans="2:16" ht="11.1" customHeight="1" x14ac:dyDescent="0.15">
      <c r="B41" s="47" t="s">
        <v>24</v>
      </c>
      <c r="C41" s="48"/>
      <c r="D41" s="23">
        <v>0</v>
      </c>
      <c r="E41" s="29" t="s">
        <v>23</v>
      </c>
      <c r="F41" s="23">
        <v>0</v>
      </c>
      <c r="G41" s="29" t="s">
        <v>23</v>
      </c>
      <c r="H41" s="23">
        <v>0</v>
      </c>
      <c r="I41" s="29" t="s">
        <v>23</v>
      </c>
      <c r="J41" s="23">
        <v>0</v>
      </c>
      <c r="K41" s="29" t="s">
        <v>23</v>
      </c>
      <c r="L41" s="23">
        <v>0</v>
      </c>
      <c r="M41" s="29" t="s">
        <v>23</v>
      </c>
      <c r="N41" s="23">
        <v>0</v>
      </c>
      <c r="O41" s="25">
        <f>SUM(O42:O47)</f>
        <v>21396518</v>
      </c>
      <c r="P41" s="24"/>
    </row>
    <row r="42" spans="2:16" ht="11.1" customHeight="1" x14ac:dyDescent="0.15">
      <c r="B42" s="41"/>
      <c r="C42" s="13" t="s">
        <v>66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4">
        <v>19364950</v>
      </c>
      <c r="P42" s="13"/>
    </row>
    <row r="43" spans="2:16" ht="11.1" customHeight="1" x14ac:dyDescent="0.15">
      <c r="B43" s="41"/>
      <c r="C43" s="15" t="s">
        <v>67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6">
        <v>554268</v>
      </c>
      <c r="P43" s="15"/>
    </row>
    <row r="44" spans="2:16" ht="11.1" customHeight="1" x14ac:dyDescent="0.15">
      <c r="B44" s="41"/>
      <c r="C44" s="17" t="s">
        <v>68</v>
      </c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8">
        <v>77000</v>
      </c>
      <c r="P44" s="17"/>
    </row>
    <row r="45" spans="2:16" ht="11.1" customHeight="1" x14ac:dyDescent="0.15">
      <c r="B45" s="41"/>
      <c r="C45" s="15" t="s">
        <v>69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6">
        <v>495000</v>
      </c>
      <c r="P45" s="15"/>
    </row>
    <row r="46" spans="2:16" ht="11.1" customHeight="1" x14ac:dyDescent="0.15">
      <c r="B46" s="41"/>
      <c r="C46" s="32" t="s">
        <v>70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3">
        <v>154000</v>
      </c>
      <c r="P46" s="32"/>
    </row>
    <row r="47" spans="2:16" ht="11.1" customHeight="1" x14ac:dyDescent="0.15">
      <c r="B47" s="42"/>
      <c r="C47" s="28" t="s">
        <v>82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12">
        <v>751300</v>
      </c>
      <c r="P47" s="28"/>
    </row>
    <row r="48" spans="2:16" ht="11.1" customHeight="1" x14ac:dyDescent="0.15">
      <c r="B48" s="47" t="s">
        <v>25</v>
      </c>
      <c r="C48" s="48"/>
      <c r="D48" s="23">
        <v>0</v>
      </c>
      <c r="E48" s="29" t="s">
        <v>15</v>
      </c>
      <c r="F48" s="23">
        <v>0</v>
      </c>
      <c r="G48" s="29" t="s">
        <v>15</v>
      </c>
      <c r="H48" s="23">
        <v>0</v>
      </c>
      <c r="I48" s="29" t="s">
        <v>15</v>
      </c>
      <c r="J48" s="23">
        <v>0</v>
      </c>
      <c r="K48" s="29" t="s">
        <v>15</v>
      </c>
      <c r="L48" s="23">
        <v>0</v>
      </c>
      <c r="M48" s="29" t="s">
        <v>15</v>
      </c>
      <c r="N48" s="23">
        <v>0</v>
      </c>
      <c r="O48" s="25">
        <f>O49</f>
        <v>678744</v>
      </c>
      <c r="P48" s="24"/>
    </row>
    <row r="49" spans="2:16" ht="11.1" customHeight="1" x14ac:dyDescent="0.15">
      <c r="B49" s="49"/>
      <c r="C49" s="26" t="s">
        <v>26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678744</v>
      </c>
      <c r="P49" s="26"/>
    </row>
    <row r="50" spans="2:16" ht="11.1" customHeight="1" x14ac:dyDescent="0.15">
      <c r="B50" s="50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12"/>
      <c r="P50" s="28"/>
    </row>
    <row r="51" spans="2:16" ht="11.1" customHeight="1" x14ac:dyDescent="0.15">
      <c r="B51" s="47" t="s">
        <v>27</v>
      </c>
      <c r="C51" s="48"/>
      <c r="D51" s="23">
        <v>0</v>
      </c>
      <c r="E51" s="29" t="s">
        <v>15</v>
      </c>
      <c r="F51" s="23">
        <v>0</v>
      </c>
      <c r="G51" s="29" t="s">
        <v>15</v>
      </c>
      <c r="H51" s="23">
        <v>0</v>
      </c>
      <c r="I51" s="29" t="s">
        <v>15</v>
      </c>
      <c r="J51" s="23">
        <v>0</v>
      </c>
      <c r="K51" s="29" t="s">
        <v>15</v>
      </c>
      <c r="L51" s="23">
        <v>0</v>
      </c>
      <c r="M51" s="29" t="s">
        <v>15</v>
      </c>
      <c r="N51" s="23">
        <v>0</v>
      </c>
      <c r="O51" s="25">
        <f>SUM(O52:O62)</f>
        <v>2869001</v>
      </c>
      <c r="P51" s="24"/>
    </row>
    <row r="52" spans="2:16" ht="11.1" customHeight="1" x14ac:dyDescent="0.15">
      <c r="B52" s="41"/>
      <c r="C52" s="13" t="s">
        <v>28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4">
        <v>19800</v>
      </c>
      <c r="P52" s="13"/>
    </row>
    <row r="53" spans="2:16" ht="11.1" customHeight="1" x14ac:dyDescent="0.15">
      <c r="B53" s="41"/>
      <c r="C53" s="15" t="s">
        <v>29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6">
        <v>177947</v>
      </c>
      <c r="P53" s="15"/>
    </row>
    <row r="54" spans="2:16" ht="11.1" customHeight="1" x14ac:dyDescent="0.15">
      <c r="B54" s="41"/>
      <c r="C54" s="17" t="s">
        <v>30</v>
      </c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8">
        <v>0</v>
      </c>
      <c r="P54" s="17"/>
    </row>
    <row r="55" spans="2:16" ht="11.1" customHeight="1" x14ac:dyDescent="0.15">
      <c r="B55" s="41"/>
      <c r="C55" s="15" t="s">
        <v>31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6">
        <v>866834</v>
      </c>
      <c r="P55" s="15"/>
    </row>
    <row r="56" spans="2:16" ht="11.1" customHeight="1" x14ac:dyDescent="0.15">
      <c r="B56" s="41"/>
      <c r="C56" s="17" t="s">
        <v>32</v>
      </c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8">
        <v>0</v>
      </c>
      <c r="P56" s="17"/>
    </row>
    <row r="57" spans="2:16" ht="11.1" customHeight="1" x14ac:dyDescent="0.15">
      <c r="B57" s="41"/>
      <c r="C57" s="15" t="s">
        <v>33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6">
        <v>267300</v>
      </c>
      <c r="P57" s="15"/>
    </row>
    <row r="58" spans="2:16" ht="11.1" customHeight="1" x14ac:dyDescent="0.15">
      <c r="B58" s="41"/>
      <c r="C58" s="1" t="s">
        <v>34</v>
      </c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8">
        <v>0</v>
      </c>
      <c r="P58" s="17"/>
    </row>
    <row r="59" spans="2:16" ht="11.1" customHeight="1" x14ac:dyDescent="0.15">
      <c r="B59" s="41"/>
      <c r="C59" s="15" t="s">
        <v>35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6">
        <v>1516300</v>
      </c>
      <c r="P59" s="15"/>
    </row>
    <row r="60" spans="2:16" ht="11.1" customHeight="1" x14ac:dyDescent="0.15">
      <c r="B60" s="41"/>
      <c r="C60" s="32" t="s">
        <v>80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3">
        <v>20820</v>
      </c>
      <c r="P60" s="32"/>
    </row>
    <row r="61" spans="2:16" ht="11.1" customHeight="1" x14ac:dyDescent="0.15">
      <c r="B61" s="41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5"/>
      <c r="P61" s="34"/>
    </row>
    <row r="62" spans="2:16" ht="11.1" customHeight="1" x14ac:dyDescent="0.15">
      <c r="B62" s="42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7"/>
      <c r="P62" s="36"/>
    </row>
    <row r="63" spans="2:16" ht="11.1" customHeight="1" x14ac:dyDescent="0.15">
      <c r="B63" s="47" t="s">
        <v>9</v>
      </c>
      <c r="C63" s="48"/>
      <c r="D63" s="23">
        <v>0</v>
      </c>
      <c r="E63" s="29" t="s">
        <v>36</v>
      </c>
      <c r="F63" s="23">
        <v>0</v>
      </c>
      <c r="G63" s="29" t="s">
        <v>36</v>
      </c>
      <c r="H63" s="23">
        <v>0</v>
      </c>
      <c r="I63" s="29" t="s">
        <v>36</v>
      </c>
      <c r="J63" s="23">
        <v>0</v>
      </c>
      <c r="K63" s="29" t="s">
        <v>36</v>
      </c>
      <c r="L63" s="23">
        <v>0</v>
      </c>
      <c r="M63" s="29" t="s">
        <v>36</v>
      </c>
      <c r="N63" s="23">
        <v>0</v>
      </c>
      <c r="O63" s="25">
        <v>0</v>
      </c>
      <c r="P63" s="24"/>
    </row>
    <row r="64" spans="2:16" ht="11.1" customHeight="1" x14ac:dyDescent="0.15">
      <c r="B64" s="41"/>
      <c r="C64" s="26" t="s">
        <v>81</v>
      </c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>
        <v>0</v>
      </c>
      <c r="P64" s="26"/>
    </row>
    <row r="65" spans="2:16" ht="11.1" customHeight="1" x14ac:dyDescent="0.15">
      <c r="B65" s="42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12"/>
      <c r="P65" s="28"/>
    </row>
    <row r="66" spans="2:16" ht="11.1" customHeight="1" x14ac:dyDescent="0.15">
      <c r="B66" s="51" t="s">
        <v>47</v>
      </c>
      <c r="C66" s="52"/>
      <c r="D66" s="10">
        <v>0</v>
      </c>
      <c r="E66" s="29" t="s">
        <v>36</v>
      </c>
      <c r="F66" s="10">
        <v>0</v>
      </c>
      <c r="G66" s="29" t="s">
        <v>36</v>
      </c>
      <c r="H66" s="10">
        <v>0</v>
      </c>
      <c r="I66" s="29" t="s">
        <v>36</v>
      </c>
      <c r="J66" s="10">
        <v>0</v>
      </c>
      <c r="K66" s="29" t="s">
        <v>36</v>
      </c>
      <c r="L66" s="10">
        <v>0</v>
      </c>
      <c r="M66" s="29" t="s">
        <v>36</v>
      </c>
      <c r="N66" s="10">
        <v>0</v>
      </c>
      <c r="O66" s="12">
        <f>SUM(O67:O70)</f>
        <v>634739</v>
      </c>
      <c r="P66" s="24"/>
    </row>
    <row r="67" spans="2:16" ht="11.1" customHeight="1" x14ac:dyDescent="0.15">
      <c r="B67" s="53"/>
      <c r="C67" s="13" t="s">
        <v>71</v>
      </c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4">
        <v>50000</v>
      </c>
      <c r="P67" s="13"/>
    </row>
    <row r="68" spans="2:16" ht="11.1" customHeight="1" x14ac:dyDescent="0.15">
      <c r="B68" s="53"/>
      <c r="C68" s="15" t="s">
        <v>72</v>
      </c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6">
        <v>419996</v>
      </c>
      <c r="P68" s="15"/>
    </row>
    <row r="69" spans="2:16" ht="11.1" customHeight="1" x14ac:dyDescent="0.15">
      <c r="B69" s="53"/>
      <c r="C69" s="17" t="s">
        <v>73</v>
      </c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8">
        <v>52540</v>
      </c>
      <c r="P69" s="17"/>
    </row>
    <row r="70" spans="2:16" ht="11.1" customHeight="1" x14ac:dyDescent="0.15">
      <c r="B70" s="53"/>
      <c r="C70" s="19" t="s">
        <v>74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20">
        <v>112203</v>
      </c>
      <c r="P70" s="15"/>
    </row>
    <row r="71" spans="2:16" ht="11.1" customHeight="1" x14ac:dyDescent="0.15">
      <c r="B71" s="54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2"/>
      <c r="P71" s="28"/>
    </row>
    <row r="72" spans="2:16" ht="11.1" customHeight="1" x14ac:dyDescent="0.15">
      <c r="B72" s="43" t="s">
        <v>48</v>
      </c>
      <c r="C72" s="44"/>
      <c r="D72" s="23">
        <v>0</v>
      </c>
      <c r="E72" s="24"/>
      <c r="F72" s="23">
        <v>0</v>
      </c>
      <c r="G72" s="24"/>
      <c r="H72" s="23">
        <v>0</v>
      </c>
      <c r="I72" s="24"/>
      <c r="J72" s="23">
        <v>0</v>
      </c>
      <c r="K72" s="24"/>
      <c r="L72" s="23">
        <v>0</v>
      </c>
      <c r="M72" s="24"/>
      <c r="N72" s="23">
        <v>0</v>
      </c>
      <c r="O72" s="25">
        <f>SUM(O22,O34,O41,O48,O51,O66)</f>
        <v>37419639</v>
      </c>
      <c r="P72" s="24"/>
    </row>
    <row r="73" spans="2:16" ht="5.25" customHeight="1" thickBot="1" x14ac:dyDescent="0.2"/>
    <row r="74" spans="2:16" ht="11.1" customHeight="1" thickBot="1" x14ac:dyDescent="0.2">
      <c r="B74" s="63" t="s">
        <v>49</v>
      </c>
      <c r="C74" s="64"/>
      <c r="D74" s="7">
        <v>0</v>
      </c>
      <c r="E74" s="6"/>
      <c r="F74" s="7">
        <v>0</v>
      </c>
      <c r="G74" s="6"/>
      <c r="H74" s="7">
        <v>0</v>
      </c>
      <c r="I74" s="6"/>
      <c r="J74" s="7">
        <v>0</v>
      </c>
      <c r="K74" s="6"/>
      <c r="L74" s="7">
        <v>0</v>
      </c>
      <c r="M74" s="6"/>
      <c r="N74" s="7">
        <v>0</v>
      </c>
      <c r="O74" s="31">
        <f>O9-O21</f>
        <v>95679</v>
      </c>
    </row>
    <row r="75" spans="2:16" ht="11.1" customHeight="1" x14ac:dyDescent="0.15">
      <c r="B75" s="54" t="s">
        <v>50</v>
      </c>
      <c r="C75" s="65"/>
      <c r="D75" s="10">
        <v>0</v>
      </c>
      <c r="E75" s="28"/>
      <c r="F75" s="10">
        <v>0</v>
      </c>
      <c r="G75" s="28"/>
      <c r="H75" s="10">
        <v>0</v>
      </c>
      <c r="I75" s="28"/>
      <c r="J75" s="10">
        <v>0</v>
      </c>
      <c r="K75" s="28"/>
      <c r="L75" s="10">
        <v>0</v>
      </c>
      <c r="M75" s="28"/>
      <c r="N75" s="10">
        <v>0</v>
      </c>
      <c r="O75" s="12">
        <f>O10-O66</f>
        <v>-146064</v>
      </c>
    </row>
    <row r="76" spans="2:16" ht="6" customHeight="1" x14ac:dyDescent="0.15"/>
    <row r="77" spans="2:16" ht="11.1" customHeight="1" x14ac:dyDescent="0.15">
      <c r="B77" s="39" t="s">
        <v>37</v>
      </c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</row>
    <row r="78" spans="2:16" ht="11.1" customHeight="1" x14ac:dyDescent="0.15">
      <c r="B78" s="39" t="s">
        <v>38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</row>
    <row r="79" spans="2:16" ht="11.1" customHeight="1" x14ac:dyDescent="0.15">
      <c r="B79" s="39" t="s">
        <v>39</v>
      </c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</row>
    <row r="80" spans="2:16" ht="11.1" customHeight="1" x14ac:dyDescent="0.15">
      <c r="B80" s="39" t="s">
        <v>40</v>
      </c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</row>
    <row r="81" spans="2:16" ht="11.1" customHeight="1" x14ac:dyDescent="0.15">
      <c r="B81" s="39" t="s">
        <v>52</v>
      </c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</row>
    <row r="82" spans="2:16" ht="11.1" customHeight="1" x14ac:dyDescent="0.15">
      <c r="B82" s="39" t="s">
        <v>41</v>
      </c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</row>
    <row r="83" spans="2:16" ht="11.1" customHeight="1" x14ac:dyDescent="0.15"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</row>
  </sheetData>
  <mergeCells count="52">
    <mergeCell ref="B74:C74"/>
    <mergeCell ref="B75:C75"/>
    <mergeCell ref="B16:C16"/>
    <mergeCell ref="B1:C1"/>
    <mergeCell ref="B2:F2"/>
    <mergeCell ref="B3:F3"/>
    <mergeCell ref="B5:P5"/>
    <mergeCell ref="B6:C6"/>
    <mergeCell ref="B7:C8"/>
    <mergeCell ref="D7:E8"/>
    <mergeCell ref="F7:G8"/>
    <mergeCell ref="H7:I8"/>
    <mergeCell ref="J7:K8"/>
    <mergeCell ref="L7:M8"/>
    <mergeCell ref="N7:N8"/>
    <mergeCell ref="B9:C9"/>
    <mergeCell ref="B10:C10"/>
    <mergeCell ref="B11:B15"/>
    <mergeCell ref="B34:C34"/>
    <mergeCell ref="B18:C18"/>
    <mergeCell ref="G18:P18"/>
    <mergeCell ref="B19:C20"/>
    <mergeCell ref="D19:E20"/>
    <mergeCell ref="F19:G20"/>
    <mergeCell ref="H19:I20"/>
    <mergeCell ref="J19:K20"/>
    <mergeCell ref="L19:M20"/>
    <mergeCell ref="N19:N20"/>
    <mergeCell ref="B21:C21"/>
    <mergeCell ref="B22:C22"/>
    <mergeCell ref="B23:B26"/>
    <mergeCell ref="B27:C27"/>
    <mergeCell ref="B28:B33"/>
    <mergeCell ref="B72:C72"/>
    <mergeCell ref="B35:B40"/>
    <mergeCell ref="B41:C41"/>
    <mergeCell ref="B48:C48"/>
    <mergeCell ref="B49:B50"/>
    <mergeCell ref="B51:C51"/>
    <mergeCell ref="B52:B62"/>
    <mergeCell ref="B63:C63"/>
    <mergeCell ref="B64:B65"/>
    <mergeCell ref="B66:C66"/>
    <mergeCell ref="B67:B71"/>
    <mergeCell ref="B42:B47"/>
    <mergeCell ref="B82:P82"/>
    <mergeCell ref="B83:P83"/>
    <mergeCell ref="B77:P77"/>
    <mergeCell ref="B78:P78"/>
    <mergeCell ref="B79:P79"/>
    <mergeCell ref="B80:P80"/>
    <mergeCell ref="B81:P81"/>
  </mergeCells>
  <phoneticPr fontId="3"/>
  <pageMargins left="0.54" right="0.2" top="0.39370078740157483" bottom="0.39370078740157483" header="0.51181102362204722" footer="0.51181102362204722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様式７（花田苑）</vt:lpstr>
      <vt:lpstr>'様式７（花田苑）'!Print_Area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企画課★</dc:creator>
  <cp:lastModifiedBy>00083389</cp:lastModifiedBy>
  <cp:lastPrinted>2025-06-11T06:59:03Z</cp:lastPrinted>
  <dcterms:created xsi:type="dcterms:W3CDTF">2008-11-09T01:54:35Z</dcterms:created>
  <dcterms:modified xsi:type="dcterms:W3CDTF">2025-06-12T02:59:37Z</dcterms:modified>
</cp:coreProperties>
</file>