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5年(令和7年)\202504処理分\出力ファイル\ライブラリ・ホームページ掲載用\"/>
    </mc:Choice>
  </mc:AlternateContent>
  <xr:revisionPtr revIDLastSave="0" documentId="8_{30402B4E-4DDF-4A30-AC7A-6F27837548A3}" xr6:coauthVersionLast="47" xr6:coauthVersionMax="47" xr10:uidLastSave="{00000000-0000-0000-0000-000000000000}"/>
  <bookViews>
    <workbookView xWindow="-120" yWindow="-120" windowWidth="29040" windowHeight="15720" xr2:uid="{DDFD2AFA-18F7-42E8-B1A1-DC9C8AE195C7}"/>
  </bookViews>
  <sheets>
    <sheet name="町（丁）字別人口・世帯" sheetId="1" r:id="rId1"/>
    <sheet name="年齢各歳別・５歳階級別・３区分別男女別人口" sheetId="2" r:id="rId2"/>
  </sheets>
  <definedNames>
    <definedName name="_xlnm.Print_Area" localSheetId="0">'町（丁）字別人口・世帯'!$A$1:$J$123</definedName>
    <definedName name="_xlnm.Print_Area" localSheetId="1">年齢各歳別・５歳階級別・３区分別男女別人口!$A$1:$H$78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H71" i="2"/>
  <c r="G71" i="2"/>
  <c r="F71" i="2"/>
  <c r="H70" i="2"/>
  <c r="G70" i="2"/>
  <c r="F70" i="2"/>
  <c r="D70" i="2"/>
  <c r="C70" i="2"/>
  <c r="B70" i="2"/>
  <c r="H69" i="2"/>
  <c r="G69" i="2"/>
  <c r="F69" i="2"/>
  <c r="D69" i="2"/>
  <c r="C69" i="2"/>
  <c r="B69" i="2"/>
  <c r="H68" i="2"/>
  <c r="G68" i="2"/>
  <c r="F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C65" i="2"/>
  <c r="B65" i="2"/>
  <c r="H64" i="2"/>
  <c r="G77" i="2" s="1"/>
  <c r="G64" i="2"/>
  <c r="E77" i="2" s="1"/>
  <c r="F64" i="2"/>
  <c r="D64" i="2"/>
  <c r="C64" i="2"/>
  <c r="E76" i="2" s="1"/>
  <c r="B64" i="2"/>
  <c r="H63" i="2"/>
  <c r="G63" i="2"/>
  <c r="F63" i="2"/>
  <c r="D63" i="2"/>
  <c r="C63" i="2"/>
  <c r="B63" i="2"/>
  <c r="H62" i="2"/>
  <c r="G62" i="2"/>
  <c r="F62" i="2"/>
  <c r="D62" i="2"/>
  <c r="G75" i="2" s="1"/>
  <c r="C62" i="2"/>
  <c r="E75" i="2" s="1"/>
  <c r="B62" i="2"/>
  <c r="H61" i="2"/>
  <c r="G61" i="2"/>
  <c r="F61" i="2"/>
  <c r="D61" i="2"/>
  <c r="C61" i="2"/>
  <c r="C59" i="2" s="1"/>
  <c r="B61" i="2"/>
  <c r="B59" i="2" s="1"/>
  <c r="D59" i="2"/>
  <c r="D4" i="2"/>
  <c r="C4" i="2"/>
  <c r="B4" i="2"/>
  <c r="J110" i="1"/>
  <c r="I110" i="1"/>
  <c r="H110" i="1"/>
  <c r="G110" i="1"/>
  <c r="E99" i="1"/>
  <c r="D99" i="1"/>
  <c r="C99" i="1"/>
  <c r="B99" i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B65" i="1"/>
  <c r="J31" i="1"/>
  <c r="I31" i="1"/>
  <c r="H31" i="1"/>
  <c r="G31" i="1"/>
  <c r="E31" i="1"/>
  <c r="D31" i="1"/>
  <c r="C31" i="1"/>
  <c r="B31" i="1"/>
  <c r="J22" i="1"/>
  <c r="I22" i="1"/>
  <c r="H22" i="1"/>
  <c r="G22" i="1"/>
  <c r="E18" i="1"/>
  <c r="D18" i="1"/>
  <c r="C18" i="1"/>
  <c r="B18" i="1"/>
  <c r="J6" i="1"/>
  <c r="I6" i="1"/>
  <c r="H6" i="1"/>
  <c r="G6" i="1"/>
  <c r="E6" i="1"/>
  <c r="D6" i="1"/>
  <c r="C6" i="1"/>
  <c r="B6" i="1"/>
  <c r="E4" i="1"/>
  <c r="D4" i="1"/>
  <c r="C4" i="1"/>
  <c r="B4" i="1"/>
  <c r="C76" i="2" l="1"/>
  <c r="G74" i="2"/>
  <c r="H74" i="2" s="1"/>
  <c r="C77" i="2"/>
  <c r="C75" i="2"/>
  <c r="E74" i="2"/>
  <c r="F74" i="2" s="1"/>
  <c r="C74" i="2" l="1"/>
  <c r="D74" i="2" s="1"/>
  <c r="D77" i="2"/>
  <c r="F77" i="2"/>
  <c r="H75" i="2"/>
  <c r="H76" i="2"/>
  <c r="H77" i="2"/>
  <c r="D76" i="2"/>
  <c r="F75" i="2"/>
  <c r="F76" i="2"/>
  <c r="D75" i="2" l="1"/>
</calcChain>
</file>

<file path=xl/sharedStrings.xml><?xml version="1.0" encoding="utf-8"?>
<sst xmlns="http://schemas.openxmlformats.org/spreadsheetml/2006/main" count="392" uniqueCount="356">
  <si>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</si>
  <si>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令和7年(2025年)4月1日現在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</si>
  <si>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</si>
  <si>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</si>
  <si>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</si>
  <si>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</si>
  <si>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</si>
  <si>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</si>
  <si>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</si>
  <si>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</si>
  <si>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</si>
  <si>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</si>
  <si>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</si>
  <si>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</si>
  <si>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</si>
  <si>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</si>
  <si>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</si>
  <si>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</si>
  <si>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</si>
  <si>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</si>
  <si>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</si>
  <si>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</si>
  <si>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</si>
  <si>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</si>
  <si>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</si>
  <si>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</si>
  <si>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</si>
  <si>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</si>
  <si>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</si>
  <si>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</si>
  <si>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</si>
  <si>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</si>
  <si>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</si>
  <si>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</si>
  <si>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</si>
  <si>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</si>
  <si>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</si>
  <si>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</si>
  <si>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</si>
  <si>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</si>
  <si>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</si>
  <si>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</si>
  <si>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</si>
  <si>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</si>
  <si>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</si>
  <si>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</si>
  <si>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</si>
  <si>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</si>
  <si>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</si>
  <si>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</si>
  <si>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</si>
  <si>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</si>
  <si>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</si>
  <si>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</si>
  <si>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</si>
  <si>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</si>
  <si>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</si>
  <si>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</si>
  <si>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</si>
  <si>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</si>
  <si>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</si>
  <si>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</si>
  <si>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</si>
  <si>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</si>
  <si>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</si>
  <si>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</si>
  <si>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</si>
  <si>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</si>
  <si>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</si>
  <si>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</si>
  <si>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</si>
  <si>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</si>
  <si>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</si>
  <si>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</si>
  <si>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</si>
  <si>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</si>
  <si>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</si>
  <si>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</si>
  <si>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</si>
  <si>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</si>
  <si>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</si>
  <si>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</si>
  <si>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</si>
  <si>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</si>
  <si>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</si>
  <si>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</si>
  <si>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</si>
  <si>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</si>
  <si>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</si>
  <si>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</si>
  <si>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</si>
  <si>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</si>
  <si>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</si>
  <si>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</si>
  <si>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</si>
  <si>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</si>
  <si>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</si>
  <si>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</si>
  <si>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</si>
  <si>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</si>
  <si>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</si>
  <si>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</si>
  <si>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</si>
  <si>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</si>
  <si>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</si>
  <si>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</si>
  <si>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</si>
  <si>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</si>
  <si>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</si>
  <si>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</si>
  <si>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</si>
  <si>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</si>
  <si>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</si>
  <si>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</si>
  <si>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</si>
  <si>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</si>
  <si>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</si>
  <si>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</si>
  <si>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</si>
  <si>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</si>
  <si>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</si>
  <si>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</si>
  <si>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</si>
  <si>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</si>
  <si>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</si>
  <si>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</si>
  <si>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</si>
  <si>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</si>
  <si>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</si>
  <si>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</si>
  <si>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</si>
  <si>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</si>
  <si>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</si>
  <si>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</si>
  <si>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</si>
  <si>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</si>
  <si>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</si>
  <si>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</si>
  <si>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</si>
  <si>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</si>
  <si>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</si>
  <si>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</si>
  <si>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</si>
  <si>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</si>
  <si>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</si>
  <si>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</si>
  <si>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</si>
  <si>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</si>
  <si>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</si>
  <si>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</si>
  <si>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</si>
  <si>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</si>
  <si>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</si>
  <si>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</si>
  <si>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</si>
  <si>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</si>
  <si>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</si>
  <si>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</si>
  <si>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</si>
  <si>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</si>
  <si>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</si>
  <si>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</si>
  <si>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</si>
  <si>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</si>
  <si>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</si>
  <si>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</si>
  <si>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</si>
  <si>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</si>
  <si>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</si>
  <si>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</si>
  <si>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</si>
  <si>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</si>
  <si>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</si>
  <si>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</si>
  <si>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</si>
  <si>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</si>
  <si>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</si>
  <si>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</si>
  <si>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</si>
  <si>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</si>
  <si>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</si>
  <si>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</si>
  <si>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</si>
  <si>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</si>
  <si>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</si>
  <si>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</si>
  <si>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</si>
  <si>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</si>
  <si>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</si>
  <si>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</si>
  <si>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</si>
  <si>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</si>
  <si>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</si>
  <si>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</si>
  <si>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</si>
  <si>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</si>
  <si>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</si>
  <si>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</si>
  <si>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</si>
  <si>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</si>
  <si>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</si>
  <si>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</si>
  <si>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</si>
  <si>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</si>
  <si>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</si>
  <si>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</si>
  <si>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</si>
  <si>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</si>
  <si>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</si>
  <si>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</si>
  <si>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</si>
  <si>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</si>
  <si>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</si>
  <si>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</si>
  <si>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</si>
  <si>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</si>
  <si>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</si>
  <si>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</si>
  <si>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</si>
  <si>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</si>
  <si>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年齢各歳別・５歳階級別・３区分別男女別人口</t>
    <rPh sb="13" eb="16">
      <t>クブンベツ</t>
    </rPh>
    <phoneticPr fontId="4"/>
  </si>
  <si>
    <t>年　齢</t>
  </si>
  <si>
    <t>年　齢</t>
    <phoneticPr fontId="4"/>
  </si>
  <si>
    <t>総   数</t>
  </si>
  <si>
    <t>　０歳</t>
    <phoneticPr fontId="4"/>
  </si>
  <si>
    <t>５０歳</t>
    <phoneticPr fontId="4"/>
  </si>
  <si>
    <t>　１歳</t>
    <phoneticPr fontId="4"/>
  </si>
  <si>
    <t>５１歳</t>
    <phoneticPr fontId="4"/>
  </si>
  <si>
    <t>　２歳</t>
    <phoneticPr fontId="4"/>
  </si>
  <si>
    <t>５２歳</t>
    <phoneticPr fontId="4"/>
  </si>
  <si>
    <t>　３歳</t>
    <phoneticPr fontId="4"/>
  </si>
  <si>
    <t>５３歳</t>
    <phoneticPr fontId="4"/>
  </si>
  <si>
    <t>　４歳</t>
    <phoneticPr fontId="4"/>
  </si>
  <si>
    <t>５４歳</t>
    <phoneticPr fontId="4"/>
  </si>
  <si>
    <t>　５歳</t>
    <phoneticPr fontId="4"/>
  </si>
  <si>
    <t>５５歳</t>
    <phoneticPr fontId="4"/>
  </si>
  <si>
    <t>　６歳</t>
    <phoneticPr fontId="4"/>
  </si>
  <si>
    <t>５６歳</t>
    <phoneticPr fontId="4"/>
  </si>
  <si>
    <t>　７歳</t>
    <phoneticPr fontId="4"/>
  </si>
  <si>
    <t>５７歳</t>
    <phoneticPr fontId="4"/>
  </si>
  <si>
    <t>　８歳</t>
    <phoneticPr fontId="4"/>
  </si>
  <si>
    <t>５８歳</t>
    <phoneticPr fontId="4"/>
  </si>
  <si>
    <t>　９歳</t>
    <phoneticPr fontId="4"/>
  </si>
  <si>
    <t>５９歳</t>
    <phoneticPr fontId="4"/>
  </si>
  <si>
    <t>１０歳</t>
    <phoneticPr fontId="4"/>
  </si>
  <si>
    <t>６０歳</t>
    <phoneticPr fontId="4"/>
  </si>
  <si>
    <t>１１歳</t>
    <phoneticPr fontId="4"/>
  </si>
  <si>
    <t>６１歳</t>
    <phoneticPr fontId="4"/>
  </si>
  <si>
    <t>１２歳</t>
    <phoneticPr fontId="4"/>
  </si>
  <si>
    <t>６２歳</t>
    <phoneticPr fontId="4"/>
  </si>
  <si>
    <t>１３歳</t>
    <phoneticPr fontId="4"/>
  </si>
  <si>
    <t>６３歳</t>
    <phoneticPr fontId="4"/>
  </si>
  <si>
    <t>１４歳</t>
    <phoneticPr fontId="4"/>
  </si>
  <si>
    <t>６４歳</t>
    <phoneticPr fontId="4"/>
  </si>
  <si>
    <t>１５歳</t>
    <phoneticPr fontId="4"/>
  </si>
  <si>
    <t>６５歳</t>
    <phoneticPr fontId="4"/>
  </si>
  <si>
    <t>１６歳</t>
    <phoneticPr fontId="4"/>
  </si>
  <si>
    <t>６６歳</t>
    <phoneticPr fontId="4"/>
  </si>
  <si>
    <t>１７歳</t>
    <phoneticPr fontId="4"/>
  </si>
  <si>
    <t>６７歳</t>
    <phoneticPr fontId="4"/>
  </si>
  <si>
    <t>１８歳</t>
    <phoneticPr fontId="4"/>
  </si>
  <si>
    <t>６８歳</t>
    <phoneticPr fontId="4"/>
  </si>
  <si>
    <t>１９歳</t>
    <phoneticPr fontId="4"/>
  </si>
  <si>
    <t>６９歳</t>
    <phoneticPr fontId="4"/>
  </si>
  <si>
    <t>２０歳</t>
    <phoneticPr fontId="4"/>
  </si>
  <si>
    <t>７０歳</t>
    <phoneticPr fontId="4"/>
  </si>
  <si>
    <t>２１歳</t>
    <phoneticPr fontId="4"/>
  </si>
  <si>
    <t>７１歳</t>
    <phoneticPr fontId="4"/>
  </si>
  <si>
    <t>２２歳</t>
    <phoneticPr fontId="4"/>
  </si>
  <si>
    <t>７２歳</t>
    <phoneticPr fontId="4"/>
  </si>
  <si>
    <t>２３歳</t>
    <phoneticPr fontId="4"/>
  </si>
  <si>
    <t>７３歳</t>
    <phoneticPr fontId="4"/>
  </si>
  <si>
    <t>２４歳</t>
    <phoneticPr fontId="4"/>
  </si>
  <si>
    <t>７４歳</t>
    <phoneticPr fontId="4"/>
  </si>
  <si>
    <t>２５歳</t>
    <phoneticPr fontId="4"/>
  </si>
  <si>
    <t>７５歳</t>
    <phoneticPr fontId="4"/>
  </si>
  <si>
    <t>２６歳</t>
    <phoneticPr fontId="4"/>
  </si>
  <si>
    <t>７６歳</t>
    <phoneticPr fontId="4"/>
  </si>
  <si>
    <t>２７歳</t>
    <phoneticPr fontId="4"/>
  </si>
  <si>
    <t>７７歳</t>
    <phoneticPr fontId="4"/>
  </si>
  <si>
    <t>２８歳</t>
    <phoneticPr fontId="4"/>
  </si>
  <si>
    <t>７８歳</t>
    <phoneticPr fontId="4"/>
  </si>
  <si>
    <t>２９歳</t>
    <phoneticPr fontId="4"/>
  </si>
  <si>
    <t>７９歳</t>
    <phoneticPr fontId="4"/>
  </si>
  <si>
    <t>３０歳</t>
    <phoneticPr fontId="4"/>
  </si>
  <si>
    <t>８０歳</t>
    <phoneticPr fontId="4"/>
  </si>
  <si>
    <t>３１歳</t>
    <phoneticPr fontId="4"/>
  </si>
  <si>
    <t>８１歳</t>
    <phoneticPr fontId="4"/>
  </si>
  <si>
    <t>３２歳</t>
    <phoneticPr fontId="4"/>
  </si>
  <si>
    <t>８２歳</t>
    <phoneticPr fontId="4"/>
  </si>
  <si>
    <t>３３歳</t>
    <phoneticPr fontId="4"/>
  </si>
  <si>
    <t>８３歳</t>
    <phoneticPr fontId="4"/>
  </si>
  <si>
    <t>３４歳</t>
    <phoneticPr fontId="4"/>
  </si>
  <si>
    <t>８４歳</t>
    <phoneticPr fontId="4"/>
  </si>
  <si>
    <t>３５歳</t>
    <phoneticPr fontId="4"/>
  </si>
  <si>
    <t>８５歳</t>
    <phoneticPr fontId="4"/>
  </si>
  <si>
    <t>３６歳</t>
    <phoneticPr fontId="4"/>
  </si>
  <si>
    <t>８６歳</t>
    <phoneticPr fontId="4"/>
  </si>
  <si>
    <t>３７歳</t>
    <phoneticPr fontId="4"/>
  </si>
  <si>
    <t>８７歳</t>
    <phoneticPr fontId="4"/>
  </si>
  <si>
    <t>３８歳</t>
    <phoneticPr fontId="4"/>
  </si>
  <si>
    <t>８８歳</t>
    <phoneticPr fontId="4"/>
  </si>
  <si>
    <t>３９歳</t>
    <phoneticPr fontId="4"/>
  </si>
  <si>
    <t>８９歳</t>
    <phoneticPr fontId="4"/>
  </si>
  <si>
    <t>４０歳</t>
    <phoneticPr fontId="4"/>
  </si>
  <si>
    <t>９０歳</t>
    <phoneticPr fontId="4"/>
  </si>
  <si>
    <t>４１歳</t>
    <phoneticPr fontId="4"/>
  </si>
  <si>
    <t>９１歳</t>
    <phoneticPr fontId="4"/>
  </si>
  <si>
    <t>４２歳</t>
    <phoneticPr fontId="4"/>
  </si>
  <si>
    <t>９２歳</t>
    <phoneticPr fontId="4"/>
  </si>
  <si>
    <t>４３歳</t>
    <phoneticPr fontId="4"/>
  </si>
  <si>
    <t>９３歳</t>
    <phoneticPr fontId="4"/>
  </si>
  <si>
    <t>４４歳</t>
    <phoneticPr fontId="4"/>
  </si>
  <si>
    <t>９４歳</t>
    <phoneticPr fontId="4"/>
  </si>
  <si>
    <t>４５歳</t>
    <phoneticPr fontId="4"/>
  </si>
  <si>
    <t>９５歳</t>
    <phoneticPr fontId="4"/>
  </si>
  <si>
    <t>４６歳</t>
    <phoneticPr fontId="4"/>
  </si>
  <si>
    <t>９６歳</t>
    <phoneticPr fontId="4"/>
  </si>
  <si>
    <t>４７歳</t>
    <phoneticPr fontId="4"/>
  </si>
  <si>
    <t>９７歳</t>
    <phoneticPr fontId="4"/>
  </si>
  <si>
    <t>４８歳</t>
    <phoneticPr fontId="4"/>
  </si>
  <si>
    <t>９８歳</t>
    <phoneticPr fontId="4"/>
  </si>
  <si>
    <t>４９歳</t>
    <phoneticPr fontId="4"/>
  </si>
  <si>
    <t>９９歳</t>
    <phoneticPr fontId="4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</si>
  <si>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</si>
  <si>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</si>
  <si>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</si>
  <si>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</si>
  <si>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</si>
  <si>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</si>
  <si>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</si>
  <si>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</si>
  <si>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</si>
  <si>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</si>
  <si>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</si>
  <si>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</si>
  <si>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</si>
  <si>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</si>
  <si>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</si>
  <si>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</si>
  <si>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</si>
  <si>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</si>
  <si>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</si>
  <si>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</si>
  <si>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</si>
  <si>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"/>
  </si>
  <si>
    <t>100歳以上</t>
  </si>
  <si>
    <t>区分</t>
    <rPh sb="0" eb="2">
      <t>クブン</t>
    </rPh>
    <phoneticPr fontId="4"/>
  </si>
  <si>
    <t>男</t>
    <phoneticPr fontId="4"/>
  </si>
  <si>
    <t>年少人口</t>
    <rPh sb="0" eb="2">
      <t>ネンショウ</t>
    </rPh>
    <rPh sb="2" eb="4">
      <t>ジンコウ</t>
    </rPh>
    <phoneticPr fontId="4"/>
  </si>
  <si>
    <t>（ 0－14歳）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</si>
  <si>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</si>
  <si>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（15－64歳）</t>
    <rPh sb="6" eb="7">
      <t>サイ</t>
    </rPh>
    <phoneticPr fontId="4"/>
  </si>
  <si>
    <t>老年人口</t>
    <rPh sb="0" eb="2">
      <t>ロウネン</t>
    </rPh>
    <rPh sb="2" eb="4">
      <t>ジンコウ</t>
    </rPh>
    <phoneticPr fontId="4"/>
  </si>
  <si>
    <t>（65歳－   ）</t>
    <rPh sb="3" eb="4">
      <t>サイ</t>
    </rPh>
    <phoneticPr fontId="4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</si>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</sst>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 &quot;###.0%&quot;)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  <xf numFmtId="38" fontId="1" fillId="0" borderId="0" xfId="1" applyFont="1"/>
    <xf numFmtId="38" fontId="10" fillId="0" borderId="0" xfId="1" applyFont="1"/>
    <xf numFmtId="38" fontId="6" fillId="0" borderId="0" xfId="1" applyFont="1" applyAlignment="1">
      <alignment horizontal="center"/>
    </xf>
    <xf numFmtId="38" fontId="8" fillId="0" borderId="0" xfId="1" applyFont="1" applyBorder="1" applyAlignment="1">
      <alignment horizontal="right"/>
    </xf>
    <xf numFmtId="38" fontId="8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horizontal="center"/>
    </xf>
    <xf numFmtId="38" fontId="9" fillId="0" borderId="5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38" fontId="7" fillId="0" borderId="1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76" fontId="6" fillId="0" borderId="28" xfId="1" applyNumberFormat="1" applyFont="1" applyBorder="1" applyAlignment="1">
      <alignment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38" fontId="0" fillId="0" borderId="0" xfId="1" applyFont="1"/>
  </cellXfs>
  <cellStyles count="3">
    <cellStyle name="桁区切り" xfId="1" builtinId="6"/>
    <cellStyle name="桁区切り 2" xfId="2" xr:uid="{2167E168-BFF0-4C1D-A002-9FA1D60A2D5F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790D-CE20-422C-93CD-1A1A24E06FA3}">
  <sheetPr codeName="Sheet2"/>
  <dimension ref="A1:J122"/>
  <sheetViews>
    <sheetView tabSelected="1"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163985</v>
      </c>
      <c r="C4" s="11">
        <f>SUM(C6,C18,C31,H6,H22,H31,C65,C88,C99,H74,H86,H93,H110)</f>
        <v>169073</v>
      </c>
      <c r="D4" s="11">
        <f>SUM(D6,D18,D31,I6,I22,I31,D65,D88,D99,I74,I86,I93,I110)</f>
        <v>172919</v>
      </c>
      <c r="E4" s="11">
        <f>SUM(E6,E18,E31,J6,J22,J31,E65,E88,E99,J74,J86,J93,J110)</f>
        <v>341992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17252</v>
      </c>
      <c r="C6" s="19">
        <f>SUM(C7:C16)</f>
        <v>18082</v>
      </c>
      <c r="D6" s="19">
        <f>SUM(D7:D16)</f>
        <v>19015</v>
      </c>
      <c r="E6" s="19">
        <f>SUM(E7:E16)</f>
        <v>37097</v>
      </c>
      <c r="F6" s="20" t="s">
        <v>10</v>
      </c>
      <c r="G6" s="19">
        <f>SUM(G7:G20)</f>
        <v>24476</v>
      </c>
      <c r="H6" s="19">
        <f>SUM(H7:H20)</f>
        <v>24890</v>
      </c>
      <c r="I6" s="19">
        <f>SUM(I7:I20)</f>
        <v>26042</v>
      </c>
      <c r="J6" s="21">
        <f>SUM(J7:J20)</f>
        <v>50932</v>
      </c>
    </row>
    <row r="7" spans="1:10" ht="13.5" customHeight="1" x14ac:dyDescent="0.15">
      <c r="A7" s="22" t="s">
        <v>11</v>
      </c>
      <c r="B7" s="23">
        <v>2797</v>
      </c>
      <c r="C7" s="23">
        <v>3085</v>
      </c>
      <c r="D7" s="23">
        <v>3151</v>
      </c>
      <c r="E7" s="23">
        <v>6236</v>
      </c>
      <c r="F7" s="24" t="s">
        <v>12</v>
      </c>
      <c r="G7" s="23">
        <v>2044</v>
      </c>
      <c r="H7" s="23">
        <v>2211</v>
      </c>
      <c r="I7" s="23">
        <v>2230</v>
      </c>
      <c r="J7" s="25">
        <v>4441</v>
      </c>
    </row>
    <row r="8" spans="1:10" ht="13.5" customHeight="1" x14ac:dyDescent="0.15">
      <c r="A8" s="22" t="s">
        <v>13</v>
      </c>
      <c r="B8" s="23">
        <v>4035</v>
      </c>
      <c r="C8" s="23">
        <v>4269</v>
      </c>
      <c r="D8" s="23">
        <v>4543</v>
      </c>
      <c r="E8" s="23">
        <v>8812</v>
      </c>
      <c r="F8" s="24" t="s">
        <v>14</v>
      </c>
      <c r="G8" s="23">
        <v>736</v>
      </c>
      <c r="H8" s="23">
        <v>862</v>
      </c>
      <c r="I8" s="23">
        <v>884</v>
      </c>
      <c r="J8" s="25">
        <v>1746</v>
      </c>
    </row>
    <row r="9" spans="1:10" ht="13.5" customHeight="1" x14ac:dyDescent="0.15">
      <c r="A9" s="22" t="s">
        <v>15</v>
      </c>
      <c r="B9" s="23">
        <v>1733</v>
      </c>
      <c r="C9" s="23">
        <v>1683</v>
      </c>
      <c r="D9" s="23">
        <v>1863</v>
      </c>
      <c r="E9" s="23">
        <v>3546</v>
      </c>
      <c r="F9" s="24" t="s">
        <v>16</v>
      </c>
      <c r="G9" s="23">
        <v>1455</v>
      </c>
      <c r="H9" s="23">
        <v>1742</v>
      </c>
      <c r="I9" s="23">
        <v>1748</v>
      </c>
      <c r="J9" s="25">
        <v>3490</v>
      </c>
    </row>
    <row r="10" spans="1:10" ht="13.5" customHeight="1" x14ac:dyDescent="0.15">
      <c r="A10" s="22" t="s">
        <v>17</v>
      </c>
      <c r="B10" s="23">
        <v>2662</v>
      </c>
      <c r="C10" s="23">
        <v>2873</v>
      </c>
      <c r="D10" s="23">
        <v>3015</v>
      </c>
      <c r="E10" s="23">
        <v>5888</v>
      </c>
      <c r="F10" s="24" t="s">
        <v>18</v>
      </c>
      <c r="G10" s="23">
        <v>629</v>
      </c>
      <c r="H10" s="23">
        <v>777</v>
      </c>
      <c r="I10" s="23">
        <v>733</v>
      </c>
      <c r="J10" s="25">
        <v>1510</v>
      </c>
    </row>
    <row r="11" spans="1:10" ht="13.5" customHeight="1" x14ac:dyDescent="0.15">
      <c r="A11" s="22" t="s">
        <v>19</v>
      </c>
      <c r="B11" s="23">
        <v>3226</v>
      </c>
      <c r="C11" s="23">
        <v>3476</v>
      </c>
      <c r="D11" s="23">
        <v>3519</v>
      </c>
      <c r="E11" s="23">
        <v>6995</v>
      </c>
      <c r="F11" s="24" t="s">
        <v>20</v>
      </c>
      <c r="G11" s="23">
        <v>326</v>
      </c>
      <c r="H11" s="23">
        <v>330</v>
      </c>
      <c r="I11" s="23">
        <v>334</v>
      </c>
      <c r="J11" s="25">
        <v>664</v>
      </c>
    </row>
    <row r="12" spans="1:10" ht="13.5" customHeight="1" x14ac:dyDescent="0.15">
      <c r="A12" s="22" t="s">
        <v>21</v>
      </c>
      <c r="B12" s="23">
        <v>671</v>
      </c>
      <c r="C12" s="23">
        <v>699</v>
      </c>
      <c r="D12" s="23">
        <v>794</v>
      </c>
      <c r="E12" s="23">
        <v>1493</v>
      </c>
      <c r="F12" s="24" t="s">
        <v>22</v>
      </c>
      <c r="G12" s="23">
        <v>6938</v>
      </c>
      <c r="H12" s="23">
        <v>6791</v>
      </c>
      <c r="I12" s="23">
        <v>7025</v>
      </c>
      <c r="J12" s="25">
        <v>13816</v>
      </c>
    </row>
    <row r="13" spans="1:10" ht="13.5" customHeight="1" x14ac:dyDescent="0.15">
      <c r="A13" s="22" t="s">
        <v>23</v>
      </c>
      <c r="B13" s="23">
        <v>717</v>
      </c>
      <c r="C13" s="23">
        <v>568</v>
      </c>
      <c r="D13" s="23">
        <v>613</v>
      </c>
      <c r="E13" s="23">
        <v>1181</v>
      </c>
      <c r="F13" s="24" t="s">
        <v>24</v>
      </c>
      <c r="G13" s="23">
        <v>2025</v>
      </c>
      <c r="H13" s="23">
        <v>2219</v>
      </c>
      <c r="I13" s="23">
        <v>2332</v>
      </c>
      <c r="J13" s="25">
        <v>4551</v>
      </c>
    </row>
    <row r="14" spans="1:10" ht="13.5" customHeight="1" x14ac:dyDescent="0.15">
      <c r="A14" s="22" t="s">
        <v>25</v>
      </c>
      <c r="B14" s="23">
        <v>671</v>
      </c>
      <c r="C14" s="23">
        <v>671</v>
      </c>
      <c r="D14" s="23">
        <v>709</v>
      </c>
      <c r="E14" s="23">
        <v>1380</v>
      </c>
      <c r="F14" s="24" t="s">
        <v>26</v>
      </c>
      <c r="G14" s="23">
        <v>2560</v>
      </c>
      <c r="H14" s="23">
        <v>2532</v>
      </c>
      <c r="I14" s="23">
        <v>2773</v>
      </c>
      <c r="J14" s="25">
        <v>5305</v>
      </c>
    </row>
    <row r="15" spans="1:10" ht="13.5" customHeight="1" x14ac:dyDescent="0.15">
      <c r="A15" s="22" t="s">
        <v>27</v>
      </c>
      <c r="B15" s="23">
        <v>448</v>
      </c>
      <c r="C15" s="23">
        <v>496</v>
      </c>
      <c r="D15" s="23">
        <v>534</v>
      </c>
      <c r="E15" s="23">
        <v>1030</v>
      </c>
      <c r="F15" s="24" t="s">
        <v>28</v>
      </c>
      <c r="G15" s="23">
        <v>1703</v>
      </c>
      <c r="H15" s="23">
        <v>1502</v>
      </c>
      <c r="I15" s="23">
        <v>1680</v>
      </c>
      <c r="J15" s="25">
        <v>3182</v>
      </c>
    </row>
    <row r="16" spans="1:10" ht="13.5" customHeight="1" x14ac:dyDescent="0.15">
      <c r="A16" s="22" t="s">
        <v>29</v>
      </c>
      <c r="B16" s="23">
        <v>292</v>
      </c>
      <c r="C16" s="23">
        <v>262</v>
      </c>
      <c r="D16" s="23">
        <v>274</v>
      </c>
      <c r="E16" s="23">
        <v>536</v>
      </c>
      <c r="F16" s="24" t="s">
        <v>30</v>
      </c>
      <c r="G16" s="23">
        <v>1124</v>
      </c>
      <c r="H16" s="23">
        <v>1007</v>
      </c>
      <c r="I16" s="23">
        <v>1066</v>
      </c>
      <c r="J16" s="25">
        <v>2073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1604</v>
      </c>
      <c r="H17" s="23">
        <v>1530</v>
      </c>
      <c r="I17" s="23">
        <v>1643</v>
      </c>
      <c r="J17" s="25">
        <v>3173</v>
      </c>
    </row>
    <row r="18" spans="1:10" ht="13.5" customHeight="1" x14ac:dyDescent="0.15">
      <c r="A18" s="18" t="s">
        <v>32</v>
      </c>
      <c r="B18" s="19">
        <f>SUM(B19:B29)</f>
        <v>6468</v>
      </c>
      <c r="C18" s="19">
        <f>SUM(C19:C29)</f>
        <v>6904</v>
      </c>
      <c r="D18" s="19">
        <f>SUM(D19:D29)</f>
        <v>7049</v>
      </c>
      <c r="E18" s="19">
        <f>SUM(E19:E29)</f>
        <v>13953</v>
      </c>
      <c r="F18" s="24" t="s">
        <v>33</v>
      </c>
      <c r="G18" s="23">
        <v>969</v>
      </c>
      <c r="H18" s="23">
        <v>1040</v>
      </c>
      <c r="I18" s="23">
        <v>1109</v>
      </c>
      <c r="J18" s="25">
        <v>2149</v>
      </c>
    </row>
    <row r="19" spans="1:10" ht="13.5" customHeight="1" x14ac:dyDescent="0.15">
      <c r="A19" s="22" t="s">
        <v>34</v>
      </c>
      <c r="B19" s="23">
        <v>2379</v>
      </c>
      <c r="C19" s="23">
        <v>2559</v>
      </c>
      <c r="D19" s="23">
        <v>2607</v>
      </c>
      <c r="E19" s="23">
        <v>5166</v>
      </c>
      <c r="F19" s="24" t="s">
        <v>35</v>
      </c>
      <c r="G19" s="23">
        <v>1324</v>
      </c>
      <c r="H19" s="23">
        <v>1273</v>
      </c>
      <c r="I19" s="23">
        <v>1385</v>
      </c>
      <c r="J19" s="25">
        <v>2658</v>
      </c>
    </row>
    <row r="20" spans="1:10" ht="13.5" customHeight="1" x14ac:dyDescent="0.15">
      <c r="A20" s="22" t="s">
        <v>36</v>
      </c>
      <c r="B20" s="23">
        <v>234</v>
      </c>
      <c r="C20" s="23">
        <v>208</v>
      </c>
      <c r="D20" s="23">
        <v>276</v>
      </c>
      <c r="E20" s="23">
        <v>484</v>
      </c>
      <c r="F20" s="24" t="s">
        <v>37</v>
      </c>
      <c r="G20" s="23">
        <v>1039</v>
      </c>
      <c r="H20" s="23">
        <v>1074</v>
      </c>
      <c r="I20" s="23">
        <v>1100</v>
      </c>
      <c r="J20" s="25">
        <v>2174</v>
      </c>
    </row>
    <row r="21" spans="1:10" ht="13.5" customHeight="1" x14ac:dyDescent="0.15">
      <c r="A21" s="22" t="s">
        <v>38</v>
      </c>
      <c r="B21" s="23">
        <v>425</v>
      </c>
      <c r="C21" s="23">
        <v>464</v>
      </c>
      <c r="D21" s="23">
        <v>402</v>
      </c>
      <c r="E21" s="23">
        <v>866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319</v>
      </c>
      <c r="C22" s="23">
        <v>365</v>
      </c>
      <c r="D22" s="23">
        <v>339</v>
      </c>
      <c r="E22" s="23">
        <v>704</v>
      </c>
      <c r="F22" s="20" t="s">
        <v>40</v>
      </c>
      <c r="G22" s="19">
        <f>SUM(G23:G29)</f>
        <v>5579</v>
      </c>
      <c r="H22" s="19">
        <f>SUM(H23:H29)</f>
        <v>5919</v>
      </c>
      <c r="I22" s="19">
        <f>SUM(I23:I29)</f>
        <v>5762</v>
      </c>
      <c r="J22" s="21">
        <f>SUM(J23:J29)</f>
        <v>11681</v>
      </c>
    </row>
    <row r="23" spans="1:10" ht="13.5" customHeight="1" x14ac:dyDescent="0.15">
      <c r="A23" s="22" t="s">
        <v>41</v>
      </c>
      <c r="B23" s="23">
        <v>511</v>
      </c>
      <c r="C23" s="23">
        <v>553</v>
      </c>
      <c r="D23" s="23">
        <v>552</v>
      </c>
      <c r="E23" s="23">
        <v>1105</v>
      </c>
      <c r="F23" s="24" t="s">
        <v>42</v>
      </c>
      <c r="G23" s="23">
        <v>149</v>
      </c>
      <c r="H23" s="23">
        <v>167</v>
      </c>
      <c r="I23" s="23">
        <v>146</v>
      </c>
      <c r="J23" s="25">
        <v>313</v>
      </c>
    </row>
    <row r="24" spans="1:10" ht="13.5" customHeight="1" x14ac:dyDescent="0.15">
      <c r="A24" s="22" t="s">
        <v>43</v>
      </c>
      <c r="B24" s="23">
        <v>71</v>
      </c>
      <c r="C24" s="23">
        <v>91</v>
      </c>
      <c r="D24" s="23">
        <v>79</v>
      </c>
      <c r="E24" s="23">
        <v>170</v>
      </c>
      <c r="F24" s="24" t="s">
        <v>44</v>
      </c>
      <c r="G24" s="23">
        <v>177</v>
      </c>
      <c r="H24" s="23">
        <v>200</v>
      </c>
      <c r="I24" s="23">
        <v>202</v>
      </c>
      <c r="J24" s="25">
        <v>402</v>
      </c>
    </row>
    <row r="25" spans="1:10" ht="13.5" customHeight="1" x14ac:dyDescent="0.15">
      <c r="A25" s="22" t="s">
        <v>45</v>
      </c>
      <c r="B25" s="23">
        <v>890</v>
      </c>
      <c r="C25" s="23">
        <v>981</v>
      </c>
      <c r="D25" s="23">
        <v>986</v>
      </c>
      <c r="E25" s="23">
        <v>1967</v>
      </c>
      <c r="F25" s="24" t="s">
        <v>46</v>
      </c>
      <c r="G25" s="23">
        <v>326</v>
      </c>
      <c r="H25" s="23">
        <v>344</v>
      </c>
      <c r="I25" s="23">
        <v>306</v>
      </c>
      <c r="J25" s="25">
        <v>650</v>
      </c>
    </row>
    <row r="26" spans="1:10" ht="13.5" customHeight="1" x14ac:dyDescent="0.15">
      <c r="A26" s="22" t="s">
        <v>47</v>
      </c>
      <c r="B26" s="23">
        <v>498</v>
      </c>
      <c r="C26" s="23">
        <v>468</v>
      </c>
      <c r="D26" s="23">
        <v>554</v>
      </c>
      <c r="E26" s="23">
        <v>1022</v>
      </c>
      <c r="F26" s="24" t="s">
        <v>48</v>
      </c>
      <c r="G26" s="23">
        <v>4238</v>
      </c>
      <c r="H26" s="23">
        <v>4414</v>
      </c>
      <c r="I26" s="23">
        <v>4432</v>
      </c>
      <c r="J26" s="25">
        <v>8846</v>
      </c>
    </row>
    <row r="27" spans="1:10" ht="13.5" customHeight="1" x14ac:dyDescent="0.15">
      <c r="A27" s="22" t="s">
        <v>49</v>
      </c>
      <c r="B27" s="23">
        <v>400</v>
      </c>
      <c r="C27" s="23">
        <v>431</v>
      </c>
      <c r="D27" s="23">
        <v>438</v>
      </c>
      <c r="E27" s="23">
        <v>869</v>
      </c>
      <c r="F27" s="24" t="s">
        <v>50</v>
      </c>
      <c r="G27" s="23">
        <v>447</v>
      </c>
      <c r="H27" s="23">
        <v>498</v>
      </c>
      <c r="I27" s="23">
        <v>420</v>
      </c>
      <c r="J27" s="25">
        <v>918</v>
      </c>
    </row>
    <row r="28" spans="1:10" ht="13.5" customHeight="1" x14ac:dyDescent="0.15">
      <c r="A28" s="22" t="s">
        <v>51</v>
      </c>
      <c r="B28" s="23">
        <v>401</v>
      </c>
      <c r="C28" s="23">
        <v>424</v>
      </c>
      <c r="D28" s="23">
        <v>441</v>
      </c>
      <c r="E28" s="23">
        <v>865</v>
      </c>
      <c r="F28" s="24" t="s">
        <v>52</v>
      </c>
      <c r="G28" s="23">
        <v>163</v>
      </c>
      <c r="H28" s="23">
        <v>208</v>
      </c>
      <c r="I28" s="23">
        <v>179</v>
      </c>
      <c r="J28" s="25">
        <v>387</v>
      </c>
    </row>
    <row r="29" spans="1:10" ht="13.5" customHeight="1" x14ac:dyDescent="0.15">
      <c r="A29" s="22" t="s">
        <v>53</v>
      </c>
      <c r="B29" s="23">
        <v>340</v>
      </c>
      <c r="C29" s="23">
        <v>360</v>
      </c>
      <c r="D29" s="23">
        <v>375</v>
      </c>
      <c r="E29" s="23">
        <v>735</v>
      </c>
      <c r="F29" s="24" t="s">
        <v>54</v>
      </c>
      <c r="G29" s="23">
        <v>79</v>
      </c>
      <c r="H29" s="23">
        <v>88</v>
      </c>
      <c r="I29" s="23">
        <v>77</v>
      </c>
      <c r="J29" s="25">
        <v>165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15087</v>
      </c>
      <c r="C31" s="19">
        <f>SUM(C32:C60)</f>
        <v>16550</v>
      </c>
      <c r="D31" s="19">
        <f>SUM(D32:D60)</f>
        <v>16743</v>
      </c>
      <c r="E31" s="30">
        <f>SUM(E32:E60)</f>
        <v>33293</v>
      </c>
      <c r="F31" s="20" t="s">
        <v>56</v>
      </c>
      <c r="G31" s="19">
        <f>SUM(G32:G57)</f>
        <v>14722</v>
      </c>
      <c r="H31" s="19">
        <f>SUM(H32:H57)</f>
        <v>15611</v>
      </c>
      <c r="I31" s="19">
        <f>SUM(I32:I57)</f>
        <v>15601</v>
      </c>
      <c r="J31" s="21">
        <f>SUM(J32:J57)</f>
        <v>31212</v>
      </c>
    </row>
    <row r="32" spans="1:10" ht="13.5" customHeight="1" x14ac:dyDescent="0.15">
      <c r="A32" s="22" t="s">
        <v>57</v>
      </c>
      <c r="B32" s="23">
        <v>281</v>
      </c>
      <c r="C32" s="23">
        <v>238</v>
      </c>
      <c r="D32" s="23">
        <v>266</v>
      </c>
      <c r="E32" s="23">
        <v>504</v>
      </c>
      <c r="F32" s="24" t="s">
        <v>58</v>
      </c>
      <c r="G32" s="23">
        <v>971</v>
      </c>
      <c r="H32" s="23">
        <v>938</v>
      </c>
      <c r="I32" s="23">
        <v>1021</v>
      </c>
      <c r="J32" s="25">
        <v>1959</v>
      </c>
    </row>
    <row r="33" spans="1:10" ht="13.5" customHeight="1" x14ac:dyDescent="0.15">
      <c r="A33" s="22" t="s">
        <v>59</v>
      </c>
      <c r="B33" s="23">
        <v>858</v>
      </c>
      <c r="C33" s="23">
        <v>871</v>
      </c>
      <c r="D33" s="23">
        <v>935</v>
      </c>
      <c r="E33" s="23">
        <v>1806</v>
      </c>
      <c r="F33" s="24" t="s">
        <v>60</v>
      </c>
      <c r="G33" s="23">
        <v>794</v>
      </c>
      <c r="H33" s="23">
        <v>851</v>
      </c>
      <c r="I33" s="23">
        <v>803</v>
      </c>
      <c r="J33" s="25">
        <v>1654</v>
      </c>
    </row>
    <row r="34" spans="1:10" ht="13.5" customHeight="1" x14ac:dyDescent="0.15">
      <c r="A34" s="22" t="s">
        <v>61</v>
      </c>
      <c r="B34" s="23">
        <v>595</v>
      </c>
      <c r="C34" s="23">
        <v>652</v>
      </c>
      <c r="D34" s="23">
        <v>628</v>
      </c>
      <c r="E34" s="23">
        <v>1280</v>
      </c>
      <c r="F34" s="31" t="s">
        <v>62</v>
      </c>
      <c r="G34" s="23">
        <v>1386</v>
      </c>
      <c r="H34" s="23">
        <v>1451</v>
      </c>
      <c r="I34" s="23">
        <v>1371</v>
      </c>
      <c r="J34" s="25">
        <v>2822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43</v>
      </c>
      <c r="E35" s="23">
        <v>79</v>
      </c>
      <c r="F35" s="24" t="s">
        <v>64</v>
      </c>
      <c r="G35" s="23">
        <v>507</v>
      </c>
      <c r="H35" s="23">
        <v>484</v>
      </c>
      <c r="I35" s="23">
        <v>465</v>
      </c>
      <c r="J35" s="25">
        <v>949</v>
      </c>
    </row>
    <row r="36" spans="1:10" ht="13.5" customHeight="1" x14ac:dyDescent="0.15">
      <c r="A36" s="22" t="s">
        <v>65</v>
      </c>
      <c r="B36" s="23">
        <v>1191</v>
      </c>
      <c r="C36" s="23">
        <v>1157</v>
      </c>
      <c r="D36" s="23">
        <v>1142</v>
      </c>
      <c r="E36" s="23">
        <v>2299</v>
      </c>
      <c r="F36" s="24" t="s">
        <v>66</v>
      </c>
      <c r="G36" s="23">
        <v>1467</v>
      </c>
      <c r="H36" s="23">
        <v>1444</v>
      </c>
      <c r="I36" s="23">
        <v>1549</v>
      </c>
      <c r="J36" s="25">
        <v>2993</v>
      </c>
    </row>
    <row r="37" spans="1:10" ht="13.5" customHeight="1" x14ac:dyDescent="0.15">
      <c r="A37" s="22" t="s">
        <v>67</v>
      </c>
      <c r="B37" s="23">
        <v>1146</v>
      </c>
      <c r="C37" s="23">
        <v>1184</v>
      </c>
      <c r="D37" s="23">
        <v>1039</v>
      </c>
      <c r="E37" s="23">
        <v>2223</v>
      </c>
      <c r="F37" s="24" t="s">
        <v>68</v>
      </c>
      <c r="G37" s="23">
        <v>1252</v>
      </c>
      <c r="H37" s="23">
        <v>1343</v>
      </c>
      <c r="I37" s="23">
        <v>1350</v>
      </c>
      <c r="J37" s="25">
        <v>2693</v>
      </c>
    </row>
    <row r="38" spans="1:10" ht="13.5" customHeight="1" x14ac:dyDescent="0.15">
      <c r="A38" s="22" t="s">
        <v>69</v>
      </c>
      <c r="B38" s="23">
        <v>683</v>
      </c>
      <c r="C38" s="23">
        <v>692</v>
      </c>
      <c r="D38" s="23">
        <v>710</v>
      </c>
      <c r="E38" s="23">
        <v>1402</v>
      </c>
      <c r="F38" s="24" t="s">
        <v>70</v>
      </c>
      <c r="G38" s="23">
        <v>1208</v>
      </c>
      <c r="H38" s="23">
        <v>1325</v>
      </c>
      <c r="I38" s="23">
        <v>1317</v>
      </c>
      <c r="J38" s="25">
        <v>2642</v>
      </c>
    </row>
    <row r="39" spans="1:10" ht="13.5" customHeight="1" x14ac:dyDescent="0.15">
      <c r="A39" s="22" t="s">
        <v>71</v>
      </c>
      <c r="B39" s="23">
        <v>647</v>
      </c>
      <c r="C39" s="23">
        <v>679</v>
      </c>
      <c r="D39" s="23">
        <v>676</v>
      </c>
      <c r="E39" s="23">
        <v>1355</v>
      </c>
      <c r="F39" s="24" t="s">
        <v>72</v>
      </c>
      <c r="G39" s="23">
        <v>466</v>
      </c>
      <c r="H39" s="23">
        <v>490</v>
      </c>
      <c r="I39" s="23">
        <v>484</v>
      </c>
      <c r="J39" s="25">
        <v>974</v>
      </c>
    </row>
    <row r="40" spans="1:10" ht="13.5" customHeight="1" x14ac:dyDescent="0.15">
      <c r="A40" s="22" t="s">
        <v>73</v>
      </c>
      <c r="B40" s="23">
        <v>598</v>
      </c>
      <c r="C40" s="23">
        <v>602</v>
      </c>
      <c r="D40" s="23">
        <v>584</v>
      </c>
      <c r="E40" s="23">
        <v>1186</v>
      </c>
      <c r="F40" s="24" t="s">
        <v>74</v>
      </c>
      <c r="G40" s="23">
        <v>670</v>
      </c>
      <c r="H40" s="23">
        <v>733</v>
      </c>
      <c r="I40" s="23">
        <v>729</v>
      </c>
      <c r="J40" s="25">
        <v>1462</v>
      </c>
    </row>
    <row r="41" spans="1:10" ht="13.5" customHeight="1" x14ac:dyDescent="0.15">
      <c r="A41" s="22" t="s">
        <v>75</v>
      </c>
      <c r="B41" s="23">
        <v>911</v>
      </c>
      <c r="C41" s="23">
        <v>1071</v>
      </c>
      <c r="D41" s="23">
        <v>1044</v>
      </c>
      <c r="E41" s="23">
        <v>2115</v>
      </c>
      <c r="F41" s="24" t="s">
        <v>76</v>
      </c>
      <c r="G41" s="23">
        <v>415</v>
      </c>
      <c r="H41" s="23">
        <v>474</v>
      </c>
      <c r="I41" s="23">
        <v>513</v>
      </c>
      <c r="J41" s="25">
        <v>987</v>
      </c>
    </row>
    <row r="42" spans="1:10" ht="13.5" customHeight="1" x14ac:dyDescent="0.15">
      <c r="A42" s="22" t="s">
        <v>77</v>
      </c>
      <c r="B42" s="23">
        <v>909</v>
      </c>
      <c r="C42" s="23">
        <v>1046</v>
      </c>
      <c r="D42" s="23">
        <v>1082</v>
      </c>
      <c r="E42" s="23">
        <v>2128</v>
      </c>
      <c r="F42" s="24" t="s">
        <v>78</v>
      </c>
      <c r="G42" s="23">
        <v>74</v>
      </c>
      <c r="H42" s="23">
        <v>84</v>
      </c>
      <c r="I42" s="23">
        <v>75</v>
      </c>
      <c r="J42" s="25">
        <v>159</v>
      </c>
    </row>
    <row r="43" spans="1:10" ht="13.5" customHeight="1" x14ac:dyDescent="0.15">
      <c r="A43" s="22" t="s">
        <v>79</v>
      </c>
      <c r="B43" s="23">
        <v>870</v>
      </c>
      <c r="C43" s="23">
        <v>1070</v>
      </c>
      <c r="D43" s="23">
        <v>1101</v>
      </c>
      <c r="E43" s="23">
        <v>2171</v>
      </c>
      <c r="F43" s="24" t="s">
        <v>80</v>
      </c>
      <c r="G43" s="23">
        <v>172</v>
      </c>
      <c r="H43" s="23">
        <v>155</v>
      </c>
      <c r="I43" s="23">
        <v>163</v>
      </c>
      <c r="J43" s="25">
        <v>318</v>
      </c>
    </row>
    <row r="44" spans="1:10" ht="13.5" customHeight="1" x14ac:dyDescent="0.15">
      <c r="A44" s="22" t="s">
        <v>81</v>
      </c>
      <c r="B44" s="23">
        <v>622</v>
      </c>
      <c r="C44" s="23">
        <v>759</v>
      </c>
      <c r="D44" s="23">
        <v>778</v>
      </c>
      <c r="E44" s="23">
        <v>1537</v>
      </c>
      <c r="F44" s="24" t="s">
        <v>82</v>
      </c>
      <c r="G44" s="23">
        <v>1007</v>
      </c>
      <c r="H44" s="23">
        <v>1089</v>
      </c>
      <c r="I44" s="23">
        <v>1132</v>
      </c>
      <c r="J44" s="25">
        <v>2221</v>
      </c>
    </row>
    <row r="45" spans="1:10" ht="13.5" customHeight="1" x14ac:dyDescent="0.15">
      <c r="A45" s="22" t="s">
        <v>83</v>
      </c>
      <c r="B45" s="23">
        <v>814</v>
      </c>
      <c r="C45" s="23">
        <v>925</v>
      </c>
      <c r="D45" s="23">
        <v>1016</v>
      </c>
      <c r="E45" s="23">
        <v>1941</v>
      </c>
      <c r="F45" s="24" t="s">
        <v>84</v>
      </c>
      <c r="G45" s="23">
        <v>362</v>
      </c>
      <c r="H45" s="23">
        <v>421</v>
      </c>
      <c r="I45" s="23">
        <v>420</v>
      </c>
      <c r="J45" s="25">
        <v>841</v>
      </c>
    </row>
    <row r="46" spans="1:10" ht="13.5" customHeight="1" x14ac:dyDescent="0.15">
      <c r="A46" s="22" t="s">
        <v>85</v>
      </c>
      <c r="B46" s="23">
        <v>67</v>
      </c>
      <c r="C46" s="23">
        <v>79</v>
      </c>
      <c r="D46" s="23">
        <v>82</v>
      </c>
      <c r="E46" s="23">
        <v>161</v>
      </c>
      <c r="F46" s="24" t="s">
        <v>86</v>
      </c>
      <c r="G46" s="23">
        <v>274</v>
      </c>
      <c r="H46" s="23">
        <v>262</v>
      </c>
      <c r="I46" s="23">
        <v>261</v>
      </c>
      <c r="J46" s="25">
        <v>523</v>
      </c>
    </row>
    <row r="47" spans="1:10" ht="13.5" customHeight="1" x14ac:dyDescent="0.15">
      <c r="A47" s="22" t="s">
        <v>87</v>
      </c>
      <c r="B47" s="23">
        <v>78</v>
      </c>
      <c r="C47" s="23">
        <v>94</v>
      </c>
      <c r="D47" s="23">
        <v>87</v>
      </c>
      <c r="E47" s="23">
        <v>181</v>
      </c>
      <c r="F47" s="24" t="s">
        <v>88</v>
      </c>
      <c r="G47" s="23">
        <v>379</v>
      </c>
      <c r="H47" s="23">
        <v>439</v>
      </c>
      <c r="I47" s="23">
        <v>449</v>
      </c>
      <c r="J47" s="25">
        <v>888</v>
      </c>
    </row>
    <row r="48" spans="1:10" ht="13.5" customHeight="1" x14ac:dyDescent="0.15">
      <c r="A48" s="22" t="s">
        <v>89</v>
      </c>
      <c r="B48" s="23">
        <v>25</v>
      </c>
      <c r="C48" s="23">
        <v>31</v>
      </c>
      <c r="D48" s="23">
        <v>29</v>
      </c>
      <c r="E48" s="23">
        <v>60</v>
      </c>
      <c r="F48" s="24" t="s">
        <v>90</v>
      </c>
      <c r="G48" s="23">
        <v>416</v>
      </c>
      <c r="H48" s="23">
        <v>478</v>
      </c>
      <c r="I48" s="23">
        <v>466</v>
      </c>
      <c r="J48" s="25">
        <v>944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256</v>
      </c>
      <c r="H49" s="23">
        <v>301</v>
      </c>
      <c r="I49" s="23">
        <v>270</v>
      </c>
      <c r="J49" s="25">
        <v>571</v>
      </c>
    </row>
    <row r="50" spans="1:10" ht="13.5" customHeight="1" x14ac:dyDescent="0.15">
      <c r="A50" s="22" t="s">
        <v>93</v>
      </c>
      <c r="B50" s="23">
        <v>113</v>
      </c>
      <c r="C50" s="23">
        <v>121</v>
      </c>
      <c r="D50" s="23">
        <v>133</v>
      </c>
      <c r="E50" s="23">
        <v>254</v>
      </c>
      <c r="F50" s="24" t="s">
        <v>94</v>
      </c>
      <c r="G50" s="23">
        <v>316</v>
      </c>
      <c r="H50" s="23">
        <v>337</v>
      </c>
      <c r="I50" s="23">
        <v>329</v>
      </c>
      <c r="J50" s="25">
        <v>666</v>
      </c>
    </row>
    <row r="51" spans="1:10" ht="13.5" customHeight="1" x14ac:dyDescent="0.15">
      <c r="A51" s="22" t="s">
        <v>95</v>
      </c>
      <c r="B51" s="23">
        <v>60</v>
      </c>
      <c r="C51" s="23">
        <v>75</v>
      </c>
      <c r="D51" s="23">
        <v>76</v>
      </c>
      <c r="E51" s="23">
        <v>151</v>
      </c>
      <c r="F51" s="24" t="s">
        <v>96</v>
      </c>
      <c r="G51" s="23">
        <v>400</v>
      </c>
      <c r="H51" s="23">
        <v>418</v>
      </c>
      <c r="I51" s="23">
        <v>421</v>
      </c>
      <c r="J51" s="25">
        <v>839</v>
      </c>
    </row>
    <row r="52" spans="1:10" ht="13.5" customHeight="1" x14ac:dyDescent="0.15">
      <c r="A52" s="22" t="s">
        <v>97</v>
      </c>
      <c r="B52" s="23">
        <v>71</v>
      </c>
      <c r="C52" s="23">
        <v>26</v>
      </c>
      <c r="D52" s="23">
        <v>58</v>
      </c>
      <c r="E52" s="23">
        <v>84</v>
      </c>
      <c r="F52" s="24" t="s">
        <v>98</v>
      </c>
      <c r="G52" s="23">
        <v>242</v>
      </c>
      <c r="H52" s="23">
        <v>250</v>
      </c>
      <c r="I52" s="23">
        <v>260</v>
      </c>
      <c r="J52" s="25">
        <v>510</v>
      </c>
    </row>
    <row r="53" spans="1:10" ht="13.5" customHeight="1" x14ac:dyDescent="0.15">
      <c r="A53" s="22" t="s">
        <v>99</v>
      </c>
      <c r="B53" s="23">
        <v>73</v>
      </c>
      <c r="C53" s="23">
        <v>87</v>
      </c>
      <c r="D53" s="23">
        <v>84</v>
      </c>
      <c r="E53" s="23">
        <v>171</v>
      </c>
      <c r="F53" s="24" t="s">
        <v>100</v>
      </c>
      <c r="G53" s="23">
        <v>455</v>
      </c>
      <c r="H53" s="23">
        <v>498</v>
      </c>
      <c r="I53" s="23">
        <v>460</v>
      </c>
      <c r="J53" s="25">
        <v>958</v>
      </c>
    </row>
    <row r="54" spans="1:10" ht="13.5" customHeight="1" x14ac:dyDescent="0.15">
      <c r="A54" s="22" t="s">
        <v>101</v>
      </c>
      <c r="B54" s="23">
        <v>791</v>
      </c>
      <c r="C54" s="23">
        <v>821</v>
      </c>
      <c r="D54" s="23">
        <v>868</v>
      </c>
      <c r="E54" s="23">
        <v>1689</v>
      </c>
      <c r="F54" s="24" t="s">
        <v>102</v>
      </c>
      <c r="G54" s="23">
        <v>371</v>
      </c>
      <c r="H54" s="23">
        <v>412</v>
      </c>
      <c r="I54" s="23">
        <v>418</v>
      </c>
      <c r="J54" s="25">
        <v>830</v>
      </c>
    </row>
    <row r="55" spans="1:10" ht="13.5" customHeight="1" x14ac:dyDescent="0.15">
      <c r="A55" s="22" t="s">
        <v>103</v>
      </c>
      <c r="B55" s="23">
        <v>568</v>
      </c>
      <c r="C55" s="23">
        <v>682</v>
      </c>
      <c r="D55" s="23">
        <v>679</v>
      </c>
      <c r="E55" s="23">
        <v>1361</v>
      </c>
      <c r="F55" s="24" t="s">
        <v>104</v>
      </c>
      <c r="G55" s="23">
        <v>244</v>
      </c>
      <c r="H55" s="23">
        <v>279</v>
      </c>
      <c r="I55" s="23">
        <v>268</v>
      </c>
      <c r="J55" s="25">
        <v>547</v>
      </c>
    </row>
    <row r="56" spans="1:10" ht="13.5" customHeight="1" x14ac:dyDescent="0.15">
      <c r="A56" s="22" t="s">
        <v>105</v>
      </c>
      <c r="B56" s="23">
        <v>633</v>
      </c>
      <c r="C56" s="23">
        <v>779</v>
      </c>
      <c r="D56" s="23">
        <v>801</v>
      </c>
      <c r="E56" s="23">
        <v>1580</v>
      </c>
      <c r="F56" s="24" t="s">
        <v>106</v>
      </c>
      <c r="G56" s="23">
        <v>254</v>
      </c>
      <c r="H56" s="23">
        <v>293</v>
      </c>
      <c r="I56" s="23">
        <v>269</v>
      </c>
      <c r="J56" s="25">
        <v>562</v>
      </c>
    </row>
    <row r="57" spans="1:10" ht="13.5" customHeight="1" x14ac:dyDescent="0.15">
      <c r="A57" s="22" t="s">
        <v>107</v>
      </c>
      <c r="B57" s="23">
        <v>856</v>
      </c>
      <c r="C57" s="23">
        <v>1020</v>
      </c>
      <c r="D57" s="23">
        <v>1040</v>
      </c>
      <c r="E57" s="23">
        <v>2060</v>
      </c>
      <c r="F57" s="32" t="s">
        <v>108</v>
      </c>
      <c r="G57" s="23">
        <v>364</v>
      </c>
      <c r="H57" s="23">
        <v>362</v>
      </c>
      <c r="I57" s="23">
        <v>338</v>
      </c>
      <c r="J57" s="25">
        <v>700</v>
      </c>
    </row>
    <row r="58" spans="1:10" ht="13.5" customHeight="1" x14ac:dyDescent="0.15">
      <c r="A58" s="22" t="s">
        <v>109</v>
      </c>
      <c r="B58" s="23">
        <v>867</v>
      </c>
      <c r="C58" s="23">
        <v>910</v>
      </c>
      <c r="D58" s="23">
        <v>962</v>
      </c>
      <c r="E58" s="23">
        <v>1872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313</v>
      </c>
      <c r="C59" s="23">
        <v>360</v>
      </c>
      <c r="D59" s="23">
        <v>351</v>
      </c>
      <c r="E59" s="23">
        <v>711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382</v>
      </c>
      <c r="C60" s="23">
        <v>455</v>
      </c>
      <c r="D60" s="23">
        <v>417</v>
      </c>
      <c r="E60" s="23">
        <v>872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21808</v>
      </c>
      <c r="C65" s="43">
        <f>SUM(C66:C85)</f>
        <v>21506</v>
      </c>
      <c r="D65" s="43">
        <f>SUM(D66:D85)</f>
        <v>21675</v>
      </c>
      <c r="E65" s="43">
        <f>SUM(E66:E85)</f>
        <v>43181</v>
      </c>
      <c r="F65" s="44" t="s">
        <v>113</v>
      </c>
      <c r="G65" s="23">
        <v>1044</v>
      </c>
      <c r="H65" s="23">
        <v>1389</v>
      </c>
      <c r="I65" s="23">
        <v>1374</v>
      </c>
      <c r="J65" s="45">
        <v>2763</v>
      </c>
    </row>
    <row r="66" spans="1:10" ht="13.5" customHeight="1" x14ac:dyDescent="0.15">
      <c r="A66" s="22" t="s">
        <v>114</v>
      </c>
      <c r="B66" s="23">
        <v>464</v>
      </c>
      <c r="C66" s="23">
        <v>503</v>
      </c>
      <c r="D66" s="23">
        <v>487</v>
      </c>
      <c r="E66" s="23">
        <v>990</v>
      </c>
      <c r="F66" s="44" t="s">
        <v>115</v>
      </c>
      <c r="G66" s="23">
        <v>1027</v>
      </c>
      <c r="H66" s="23">
        <v>1086</v>
      </c>
      <c r="I66" s="23">
        <v>1028</v>
      </c>
      <c r="J66" s="25">
        <v>2114</v>
      </c>
    </row>
    <row r="67" spans="1:10" ht="13.5" customHeight="1" x14ac:dyDescent="0.15">
      <c r="A67" s="22" t="s">
        <v>116</v>
      </c>
      <c r="B67" s="23">
        <v>1202</v>
      </c>
      <c r="C67" s="23">
        <v>1065</v>
      </c>
      <c r="D67" s="23">
        <v>1132</v>
      </c>
      <c r="E67" s="23">
        <v>2197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1799</v>
      </c>
      <c r="C68" s="23">
        <v>1698</v>
      </c>
      <c r="D68" s="23">
        <v>1712</v>
      </c>
      <c r="E68" s="23">
        <v>3410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2154</v>
      </c>
      <c r="C69" s="23">
        <v>1980</v>
      </c>
      <c r="D69" s="23">
        <v>2137</v>
      </c>
      <c r="E69" s="23">
        <v>4117</v>
      </c>
      <c r="F69" s="46" t="s">
        <v>121</v>
      </c>
      <c r="G69" s="23">
        <v>1185</v>
      </c>
      <c r="H69" s="23">
        <v>1393</v>
      </c>
      <c r="I69" s="23">
        <v>1423</v>
      </c>
      <c r="J69" s="25">
        <v>2816</v>
      </c>
    </row>
    <row r="70" spans="1:10" ht="13.5" customHeight="1" x14ac:dyDescent="0.15">
      <c r="A70" s="22" t="s">
        <v>122</v>
      </c>
      <c r="B70" s="23">
        <v>2202</v>
      </c>
      <c r="C70" s="23">
        <v>2211</v>
      </c>
      <c r="D70" s="23">
        <v>2131</v>
      </c>
      <c r="E70" s="23">
        <v>4342</v>
      </c>
      <c r="F70" s="46" t="s">
        <v>123</v>
      </c>
      <c r="G70" s="23">
        <v>1494</v>
      </c>
      <c r="H70" s="23">
        <v>1559</v>
      </c>
      <c r="I70" s="23">
        <v>1561</v>
      </c>
      <c r="J70" s="25">
        <v>3120</v>
      </c>
    </row>
    <row r="71" spans="1:10" ht="13.5" customHeight="1" x14ac:dyDescent="0.15">
      <c r="A71" s="22" t="s">
        <v>124</v>
      </c>
      <c r="B71" s="23">
        <v>1632</v>
      </c>
      <c r="C71" s="23">
        <v>1705</v>
      </c>
      <c r="D71" s="23">
        <v>1814</v>
      </c>
      <c r="E71" s="23">
        <v>3519</v>
      </c>
      <c r="F71" s="46" t="s">
        <v>125</v>
      </c>
      <c r="G71" s="23">
        <v>2270</v>
      </c>
      <c r="H71" s="23">
        <v>2841</v>
      </c>
      <c r="I71" s="23">
        <v>3030</v>
      </c>
      <c r="J71" s="25">
        <v>5871</v>
      </c>
    </row>
    <row r="72" spans="1:10" ht="13.5" customHeight="1" x14ac:dyDescent="0.15">
      <c r="A72" s="22" t="s">
        <v>126</v>
      </c>
      <c r="B72" s="23">
        <v>2038</v>
      </c>
      <c r="C72" s="23">
        <v>1768</v>
      </c>
      <c r="D72" s="23">
        <v>1989</v>
      </c>
      <c r="E72" s="23">
        <v>3757</v>
      </c>
      <c r="F72" s="46" t="s">
        <v>127</v>
      </c>
      <c r="G72" s="23">
        <v>909</v>
      </c>
      <c r="H72" s="23">
        <v>1073</v>
      </c>
      <c r="I72" s="23">
        <v>1085</v>
      </c>
      <c r="J72" s="25">
        <v>2158</v>
      </c>
    </row>
    <row r="73" spans="1:10" ht="13.5" customHeight="1" x14ac:dyDescent="0.15">
      <c r="A73" s="22" t="s">
        <v>128</v>
      </c>
      <c r="B73" s="23">
        <v>972</v>
      </c>
      <c r="C73" s="23">
        <v>940</v>
      </c>
      <c r="D73" s="23">
        <v>949</v>
      </c>
      <c r="E73" s="23">
        <v>1889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608</v>
      </c>
      <c r="C74" s="23">
        <v>619</v>
      </c>
      <c r="D74" s="23">
        <v>651</v>
      </c>
      <c r="E74" s="23">
        <v>1270</v>
      </c>
      <c r="F74" s="50" t="s">
        <v>130</v>
      </c>
      <c r="G74" s="51">
        <f>SUM(G75:G84)</f>
        <v>10283</v>
      </c>
      <c r="H74" s="51">
        <f>SUM(H75:H84)</f>
        <v>10502</v>
      </c>
      <c r="I74" s="52">
        <f>SUM(I75:I84)</f>
        <v>10904</v>
      </c>
      <c r="J74" s="53">
        <f>SUM(J75:J84)</f>
        <v>21406</v>
      </c>
    </row>
    <row r="75" spans="1:10" ht="13.5" customHeight="1" x14ac:dyDescent="0.15">
      <c r="A75" s="22" t="s">
        <v>131</v>
      </c>
      <c r="B75" s="23">
        <v>860</v>
      </c>
      <c r="C75" s="23">
        <v>786</v>
      </c>
      <c r="D75" s="23">
        <v>761</v>
      </c>
      <c r="E75" s="23">
        <v>1547</v>
      </c>
      <c r="F75" s="46" t="s">
        <v>132</v>
      </c>
      <c r="G75" s="23">
        <v>2366</v>
      </c>
      <c r="H75" s="23">
        <v>2485</v>
      </c>
      <c r="I75" s="23">
        <v>2606</v>
      </c>
      <c r="J75" s="25">
        <v>5091</v>
      </c>
    </row>
    <row r="76" spans="1:10" ht="13.5" customHeight="1" x14ac:dyDescent="0.15">
      <c r="A76" s="22" t="s">
        <v>133</v>
      </c>
      <c r="B76" s="23">
        <v>988</v>
      </c>
      <c r="C76" s="23">
        <v>876</v>
      </c>
      <c r="D76" s="23">
        <v>725</v>
      </c>
      <c r="E76" s="23">
        <v>1601</v>
      </c>
      <c r="F76" s="46" t="s">
        <v>134</v>
      </c>
      <c r="G76" s="23">
        <v>369</v>
      </c>
      <c r="H76" s="23">
        <v>358</v>
      </c>
      <c r="I76" s="23">
        <v>395</v>
      </c>
      <c r="J76" s="25">
        <v>753</v>
      </c>
    </row>
    <row r="77" spans="1:10" ht="13.5" customHeight="1" x14ac:dyDescent="0.15">
      <c r="A77" s="22" t="s">
        <v>135</v>
      </c>
      <c r="B77" s="23">
        <v>646</v>
      </c>
      <c r="C77" s="23">
        <v>655</v>
      </c>
      <c r="D77" s="23">
        <v>648</v>
      </c>
      <c r="E77" s="23">
        <v>1303</v>
      </c>
      <c r="F77" s="24" t="s">
        <v>136</v>
      </c>
      <c r="G77" s="23">
        <v>338</v>
      </c>
      <c r="H77" s="23">
        <v>293</v>
      </c>
      <c r="I77" s="23">
        <v>315</v>
      </c>
      <c r="J77" s="25">
        <v>608</v>
      </c>
    </row>
    <row r="78" spans="1:10" ht="13.5" customHeight="1" x14ac:dyDescent="0.15">
      <c r="A78" s="22" t="s">
        <v>137</v>
      </c>
      <c r="B78" s="23">
        <v>842</v>
      </c>
      <c r="C78" s="23">
        <v>923</v>
      </c>
      <c r="D78" s="23">
        <v>928</v>
      </c>
      <c r="E78" s="23">
        <v>1851</v>
      </c>
      <c r="F78" s="24" t="s">
        <v>138</v>
      </c>
      <c r="G78" s="23">
        <v>1273</v>
      </c>
      <c r="H78" s="23">
        <v>1111</v>
      </c>
      <c r="I78" s="23">
        <v>1197</v>
      </c>
      <c r="J78" s="25">
        <v>2308</v>
      </c>
    </row>
    <row r="79" spans="1:10" ht="13.5" customHeight="1" x14ac:dyDescent="0.15">
      <c r="A79" s="22" t="s">
        <v>139</v>
      </c>
      <c r="B79" s="23">
        <v>1392</v>
      </c>
      <c r="C79" s="23">
        <v>1531</v>
      </c>
      <c r="D79" s="23">
        <v>1492</v>
      </c>
      <c r="E79" s="23">
        <v>3023</v>
      </c>
      <c r="F79" s="24" t="s">
        <v>140</v>
      </c>
      <c r="G79" s="23">
        <v>1203</v>
      </c>
      <c r="H79" s="23">
        <v>1196</v>
      </c>
      <c r="I79" s="23">
        <v>1298</v>
      </c>
      <c r="J79" s="25">
        <v>2494</v>
      </c>
    </row>
    <row r="80" spans="1:10" ht="13.5" customHeight="1" x14ac:dyDescent="0.15">
      <c r="A80" s="22" t="s">
        <v>141</v>
      </c>
      <c r="B80" s="23">
        <v>890</v>
      </c>
      <c r="C80" s="23">
        <v>956</v>
      </c>
      <c r="D80" s="23">
        <v>957</v>
      </c>
      <c r="E80" s="23">
        <v>1913</v>
      </c>
      <c r="F80" s="24" t="s">
        <v>142</v>
      </c>
      <c r="G80" s="23">
        <v>1225</v>
      </c>
      <c r="H80" s="23">
        <v>1244</v>
      </c>
      <c r="I80" s="23">
        <v>1208</v>
      </c>
      <c r="J80" s="25">
        <v>2452</v>
      </c>
    </row>
    <row r="81" spans="1:10" ht="13.5" customHeight="1" x14ac:dyDescent="0.15">
      <c r="A81" s="22" t="s">
        <v>143</v>
      </c>
      <c r="B81" s="23">
        <v>667</v>
      </c>
      <c r="C81" s="23">
        <v>705</v>
      </c>
      <c r="D81" s="23">
        <v>692</v>
      </c>
      <c r="E81" s="23">
        <v>1397</v>
      </c>
      <c r="F81" s="24" t="s">
        <v>144</v>
      </c>
      <c r="G81" s="23">
        <v>1013</v>
      </c>
      <c r="H81" s="23">
        <v>1082</v>
      </c>
      <c r="I81" s="23">
        <v>1091</v>
      </c>
      <c r="J81" s="25">
        <v>2173</v>
      </c>
    </row>
    <row r="82" spans="1:10" ht="13.5" customHeight="1" x14ac:dyDescent="0.15">
      <c r="A82" s="22" t="s">
        <v>145</v>
      </c>
      <c r="B82" s="23">
        <v>841</v>
      </c>
      <c r="C82" s="23">
        <v>857</v>
      </c>
      <c r="D82" s="23">
        <v>883</v>
      </c>
      <c r="E82" s="23">
        <v>1740</v>
      </c>
      <c r="F82" s="24" t="s">
        <v>146</v>
      </c>
      <c r="G82" s="23">
        <v>1068</v>
      </c>
      <c r="H82" s="23">
        <v>1202</v>
      </c>
      <c r="I82" s="23">
        <v>1228</v>
      </c>
      <c r="J82" s="25">
        <v>2430</v>
      </c>
    </row>
    <row r="83" spans="1:10" ht="13.5" customHeight="1" x14ac:dyDescent="0.15">
      <c r="A83" s="22" t="s">
        <v>147</v>
      </c>
      <c r="B83" s="23">
        <v>579</v>
      </c>
      <c r="C83" s="23">
        <v>646</v>
      </c>
      <c r="D83" s="23">
        <v>584</v>
      </c>
      <c r="E83" s="23">
        <v>1230</v>
      </c>
      <c r="F83" s="24" t="s">
        <v>148</v>
      </c>
      <c r="G83" s="23">
        <v>941</v>
      </c>
      <c r="H83" s="23">
        <v>1043</v>
      </c>
      <c r="I83" s="23">
        <v>1076</v>
      </c>
      <c r="J83" s="25">
        <v>2119</v>
      </c>
    </row>
    <row r="84" spans="1:10" ht="13.5" customHeight="1" x14ac:dyDescent="0.15">
      <c r="A84" s="22" t="s">
        <v>149</v>
      </c>
      <c r="B84" s="23">
        <v>447</v>
      </c>
      <c r="C84" s="23">
        <v>527</v>
      </c>
      <c r="D84" s="23">
        <v>534</v>
      </c>
      <c r="E84" s="23">
        <v>1061</v>
      </c>
      <c r="F84" s="24" t="s">
        <v>150</v>
      </c>
      <c r="G84" s="23">
        <v>487</v>
      </c>
      <c r="H84" s="23">
        <v>488</v>
      </c>
      <c r="I84" s="23">
        <v>490</v>
      </c>
      <c r="J84" s="25">
        <v>978</v>
      </c>
    </row>
    <row r="85" spans="1:10" ht="13.5" customHeight="1" x14ac:dyDescent="0.15">
      <c r="A85" s="22" t="s">
        <v>151</v>
      </c>
      <c r="B85" s="23">
        <v>585</v>
      </c>
      <c r="C85" s="23">
        <v>555</v>
      </c>
      <c r="D85" s="23">
        <v>469</v>
      </c>
      <c r="E85" s="23">
        <v>1024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5187</v>
      </c>
      <c r="H86" s="54">
        <f>SUM(H87:H91)</f>
        <v>4449</v>
      </c>
      <c r="I86" s="54">
        <f>SUM(I87:I91)</f>
        <v>4329</v>
      </c>
      <c r="J86" s="55">
        <f>SUM(J87:J91)</f>
        <v>8778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1080</v>
      </c>
      <c r="H87" s="23">
        <v>970</v>
      </c>
      <c r="I87" s="23">
        <v>889</v>
      </c>
      <c r="J87" s="25">
        <v>1859</v>
      </c>
    </row>
    <row r="88" spans="1:10" ht="13.5" customHeight="1" x14ac:dyDescent="0.15">
      <c r="A88" s="18" t="s">
        <v>154</v>
      </c>
      <c r="B88" s="54">
        <f>SUM(B89:B96)</f>
        <v>4709</v>
      </c>
      <c r="C88" s="54">
        <f>SUM(C89:C96)</f>
        <v>5444</v>
      </c>
      <c r="D88" s="54">
        <f>SUM(D89:D96)</f>
        <v>5458</v>
      </c>
      <c r="E88" s="54">
        <f>SUM(E89:E96)</f>
        <v>10902</v>
      </c>
      <c r="F88" s="24" t="s">
        <v>155</v>
      </c>
      <c r="G88" s="23">
        <v>1778</v>
      </c>
      <c r="H88" s="23">
        <v>1496</v>
      </c>
      <c r="I88" s="23">
        <v>1434</v>
      </c>
      <c r="J88" s="25">
        <v>2930</v>
      </c>
    </row>
    <row r="89" spans="1:10" ht="13.5" customHeight="1" x14ac:dyDescent="0.15">
      <c r="A89" s="22" t="s">
        <v>156</v>
      </c>
      <c r="B89" s="23">
        <v>367</v>
      </c>
      <c r="C89" s="23">
        <v>356</v>
      </c>
      <c r="D89" s="23">
        <v>388</v>
      </c>
      <c r="E89" s="23">
        <v>744</v>
      </c>
      <c r="F89" s="24" t="s">
        <v>157</v>
      </c>
      <c r="G89" s="23">
        <v>989</v>
      </c>
      <c r="H89" s="23">
        <v>935</v>
      </c>
      <c r="I89" s="23">
        <v>864</v>
      </c>
      <c r="J89" s="25">
        <v>1799</v>
      </c>
    </row>
    <row r="90" spans="1:10" ht="13.5" customHeight="1" x14ac:dyDescent="0.15">
      <c r="A90" s="22" t="s">
        <v>158</v>
      </c>
      <c r="B90" s="23">
        <v>723</v>
      </c>
      <c r="C90" s="23">
        <v>782</v>
      </c>
      <c r="D90" s="23">
        <v>755</v>
      </c>
      <c r="E90" s="23">
        <v>1537</v>
      </c>
      <c r="F90" s="24" t="s">
        <v>159</v>
      </c>
      <c r="G90" s="23">
        <v>1079</v>
      </c>
      <c r="H90" s="23">
        <v>814</v>
      </c>
      <c r="I90" s="23">
        <v>908</v>
      </c>
      <c r="J90" s="25">
        <v>1722</v>
      </c>
    </row>
    <row r="91" spans="1:10" ht="13.5" customHeight="1" x14ac:dyDescent="0.15">
      <c r="A91" s="22" t="s">
        <v>160</v>
      </c>
      <c r="B91" s="23">
        <v>714</v>
      </c>
      <c r="C91" s="23">
        <v>791</v>
      </c>
      <c r="D91" s="23">
        <v>773</v>
      </c>
      <c r="E91" s="23">
        <v>1564</v>
      </c>
      <c r="F91" s="24" t="s">
        <v>161</v>
      </c>
      <c r="G91" s="23">
        <v>261</v>
      </c>
      <c r="H91" s="23">
        <v>234</v>
      </c>
      <c r="I91" s="23">
        <v>234</v>
      </c>
      <c r="J91" s="25">
        <v>468</v>
      </c>
    </row>
    <row r="92" spans="1:10" ht="13.5" customHeight="1" x14ac:dyDescent="0.15">
      <c r="A92" s="22" t="s">
        <v>162</v>
      </c>
      <c r="B92" s="23">
        <v>452</v>
      </c>
      <c r="C92" s="23">
        <v>492</v>
      </c>
      <c r="D92" s="23">
        <v>540</v>
      </c>
      <c r="E92" s="23">
        <v>1032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224</v>
      </c>
      <c r="C93" s="23">
        <v>258</v>
      </c>
      <c r="D93" s="23">
        <v>251</v>
      </c>
      <c r="E93" s="23">
        <v>509</v>
      </c>
      <c r="F93" s="20" t="s">
        <v>164</v>
      </c>
      <c r="G93" s="54">
        <f>SUM(G94:G108)</f>
        <v>8516</v>
      </c>
      <c r="H93" s="54">
        <f>SUM(H94:H108)</f>
        <v>8019</v>
      </c>
      <c r="I93" s="54">
        <f>SUM(I94:I108)</f>
        <v>8314</v>
      </c>
      <c r="J93" s="55">
        <f>SUM(J94:J108)</f>
        <v>16333</v>
      </c>
    </row>
    <row r="94" spans="1:10" ht="13.5" customHeight="1" x14ac:dyDescent="0.15">
      <c r="A94" s="22" t="s">
        <v>165</v>
      </c>
      <c r="B94" s="23">
        <v>693</v>
      </c>
      <c r="C94" s="23">
        <v>749</v>
      </c>
      <c r="D94" s="23">
        <v>742</v>
      </c>
      <c r="E94" s="23">
        <v>1491</v>
      </c>
      <c r="F94" s="24" t="s">
        <v>166</v>
      </c>
      <c r="G94" s="23">
        <v>804</v>
      </c>
      <c r="H94" s="23">
        <v>864</v>
      </c>
      <c r="I94" s="23">
        <v>875</v>
      </c>
      <c r="J94" s="25">
        <v>1739</v>
      </c>
    </row>
    <row r="95" spans="1:10" ht="13.5" customHeight="1" x14ac:dyDescent="0.15">
      <c r="A95" s="22" t="s">
        <v>167</v>
      </c>
      <c r="B95" s="23">
        <v>338</v>
      </c>
      <c r="C95" s="23">
        <v>407</v>
      </c>
      <c r="D95" s="23">
        <v>439</v>
      </c>
      <c r="E95" s="23">
        <v>846</v>
      </c>
      <c r="F95" s="24" t="s">
        <v>168</v>
      </c>
      <c r="G95" s="23">
        <v>697</v>
      </c>
      <c r="H95" s="23">
        <v>564</v>
      </c>
      <c r="I95" s="23">
        <v>650</v>
      </c>
      <c r="J95" s="25">
        <v>1214</v>
      </c>
    </row>
    <row r="96" spans="1:10" ht="13.5" customHeight="1" x14ac:dyDescent="0.15">
      <c r="A96" s="57" t="s">
        <v>169</v>
      </c>
      <c r="B96" s="23">
        <v>1198</v>
      </c>
      <c r="C96" s="23">
        <v>1609</v>
      </c>
      <c r="D96" s="23">
        <v>1570</v>
      </c>
      <c r="E96" s="23">
        <v>3179</v>
      </c>
      <c r="F96" s="24" t="s">
        <v>170</v>
      </c>
      <c r="G96" s="23">
        <v>329</v>
      </c>
      <c r="H96" s="23">
        <v>272</v>
      </c>
      <c r="I96" s="23">
        <v>321</v>
      </c>
      <c r="J96" s="25">
        <v>593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147</v>
      </c>
      <c r="H97" s="23">
        <v>157</v>
      </c>
      <c r="I97" s="23">
        <v>162</v>
      </c>
      <c r="J97" s="25">
        <v>319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7</v>
      </c>
      <c r="H98" s="23">
        <v>8</v>
      </c>
      <c r="I98" s="23">
        <v>13</v>
      </c>
      <c r="J98" s="25">
        <v>21</v>
      </c>
    </row>
    <row r="99" spans="1:10" ht="13.5" customHeight="1" x14ac:dyDescent="0.15">
      <c r="A99" s="18" t="s">
        <v>173</v>
      </c>
      <c r="B99" s="54">
        <f>SUM(B100:B122,G65:G72)</f>
        <v>15828</v>
      </c>
      <c r="C99" s="54">
        <f>SUM(C100:C122,H65:H72)</f>
        <v>17955</v>
      </c>
      <c r="D99" s="54">
        <f>SUM(D100:D122,I65:I72)</f>
        <v>18321</v>
      </c>
      <c r="E99" s="54">
        <f>SUM(E100:E122,J65:J72)</f>
        <v>36276</v>
      </c>
      <c r="F99" s="24" t="s">
        <v>174</v>
      </c>
      <c r="G99" s="23">
        <v>312</v>
      </c>
      <c r="H99" s="23">
        <v>277</v>
      </c>
      <c r="I99" s="23">
        <v>267</v>
      </c>
      <c r="J99" s="25">
        <v>544</v>
      </c>
    </row>
    <row r="100" spans="1:10" ht="13.5" customHeight="1" x14ac:dyDescent="0.15">
      <c r="A100" s="22" t="s">
        <v>175</v>
      </c>
      <c r="B100" s="23">
        <v>1265</v>
      </c>
      <c r="C100" s="23">
        <v>1492</v>
      </c>
      <c r="D100" s="23">
        <v>1623</v>
      </c>
      <c r="E100" s="23">
        <v>3115</v>
      </c>
      <c r="F100" s="24" t="s">
        <v>176</v>
      </c>
      <c r="G100" s="23">
        <v>183</v>
      </c>
      <c r="H100" s="23">
        <v>184</v>
      </c>
      <c r="I100" s="23">
        <v>187</v>
      </c>
      <c r="J100" s="25">
        <v>371</v>
      </c>
    </row>
    <row r="101" spans="1:10" ht="13.5" customHeight="1" x14ac:dyDescent="0.15">
      <c r="A101" s="22" t="s">
        <v>177</v>
      </c>
      <c r="B101" s="23">
        <v>859</v>
      </c>
      <c r="C101" s="23">
        <v>922</v>
      </c>
      <c r="D101" s="23">
        <v>901</v>
      </c>
      <c r="E101" s="23">
        <v>1823</v>
      </c>
      <c r="F101" s="24" t="s">
        <v>178</v>
      </c>
      <c r="G101" s="23">
        <v>212</v>
      </c>
      <c r="H101" s="23">
        <v>203</v>
      </c>
      <c r="I101" s="23">
        <v>215</v>
      </c>
      <c r="J101" s="25">
        <v>418</v>
      </c>
    </row>
    <row r="102" spans="1:10" ht="13.5" customHeight="1" x14ac:dyDescent="0.15">
      <c r="A102" s="22" t="s">
        <v>179</v>
      </c>
      <c r="B102" s="23">
        <v>363</v>
      </c>
      <c r="C102" s="23">
        <v>381</v>
      </c>
      <c r="D102" s="23">
        <v>437</v>
      </c>
      <c r="E102" s="23">
        <v>818</v>
      </c>
      <c r="F102" s="24" t="s">
        <v>180</v>
      </c>
      <c r="G102" s="23">
        <v>295</v>
      </c>
      <c r="H102" s="23">
        <v>320</v>
      </c>
      <c r="I102" s="23">
        <v>303</v>
      </c>
      <c r="J102" s="25">
        <v>623</v>
      </c>
    </row>
    <row r="103" spans="1:10" ht="13.5" customHeight="1" x14ac:dyDescent="0.15">
      <c r="A103" s="22" t="s">
        <v>181</v>
      </c>
      <c r="B103" s="23">
        <v>164</v>
      </c>
      <c r="C103" s="23">
        <v>194</v>
      </c>
      <c r="D103" s="23">
        <v>206</v>
      </c>
      <c r="E103" s="23">
        <v>400</v>
      </c>
      <c r="F103" s="24" t="s">
        <v>182</v>
      </c>
      <c r="G103" s="23">
        <v>308</v>
      </c>
      <c r="H103" s="23">
        <v>298</v>
      </c>
      <c r="I103" s="23">
        <v>312</v>
      </c>
      <c r="J103" s="25">
        <v>610</v>
      </c>
    </row>
    <row r="104" spans="1:10" ht="13.5" customHeight="1" x14ac:dyDescent="0.15">
      <c r="A104" s="22" t="s">
        <v>183</v>
      </c>
      <c r="B104" s="23">
        <v>65</v>
      </c>
      <c r="C104" s="23">
        <v>76</v>
      </c>
      <c r="D104" s="23">
        <v>75</v>
      </c>
      <c r="E104" s="23">
        <v>151</v>
      </c>
      <c r="F104" s="24" t="s">
        <v>184</v>
      </c>
      <c r="G104" s="23">
        <v>671</v>
      </c>
      <c r="H104" s="23">
        <v>603</v>
      </c>
      <c r="I104" s="23">
        <v>655</v>
      </c>
      <c r="J104" s="25">
        <v>1258</v>
      </c>
    </row>
    <row r="105" spans="1:10" ht="13.5" customHeight="1" x14ac:dyDescent="0.15">
      <c r="A105" s="22" t="s">
        <v>185</v>
      </c>
      <c r="B105" s="23">
        <v>327</v>
      </c>
      <c r="C105" s="23">
        <v>349</v>
      </c>
      <c r="D105" s="23">
        <v>360</v>
      </c>
      <c r="E105" s="23">
        <v>709</v>
      </c>
      <c r="F105" s="24" t="s">
        <v>186</v>
      </c>
      <c r="G105" s="23">
        <v>1646</v>
      </c>
      <c r="H105" s="23">
        <v>1537</v>
      </c>
      <c r="I105" s="23">
        <v>1567</v>
      </c>
      <c r="J105" s="25">
        <v>3104</v>
      </c>
    </row>
    <row r="106" spans="1:10" ht="13.5" customHeight="1" x14ac:dyDescent="0.15">
      <c r="A106" s="22" t="s">
        <v>187</v>
      </c>
      <c r="B106" s="23">
        <v>662</v>
      </c>
      <c r="C106" s="23">
        <v>668</v>
      </c>
      <c r="D106" s="23">
        <v>657</v>
      </c>
      <c r="E106" s="23">
        <v>1325</v>
      </c>
      <c r="F106" s="24" t="s">
        <v>188</v>
      </c>
      <c r="G106" s="23">
        <v>1528</v>
      </c>
      <c r="H106" s="23">
        <v>1434</v>
      </c>
      <c r="I106" s="23">
        <v>1409</v>
      </c>
      <c r="J106" s="25">
        <v>2843</v>
      </c>
    </row>
    <row r="107" spans="1:10" ht="13.5" customHeight="1" x14ac:dyDescent="0.15">
      <c r="A107" s="22" t="s">
        <v>189</v>
      </c>
      <c r="B107" s="23">
        <v>502</v>
      </c>
      <c r="C107" s="23">
        <v>560</v>
      </c>
      <c r="D107" s="23">
        <v>599</v>
      </c>
      <c r="E107" s="23">
        <v>1159</v>
      </c>
      <c r="F107" s="24" t="s">
        <v>190</v>
      </c>
      <c r="G107" s="23">
        <v>593</v>
      </c>
      <c r="H107" s="23">
        <v>666</v>
      </c>
      <c r="I107" s="23">
        <v>684</v>
      </c>
      <c r="J107" s="25">
        <v>1350</v>
      </c>
    </row>
    <row r="108" spans="1:10" ht="13.5" customHeight="1" x14ac:dyDescent="0.15">
      <c r="A108" s="22" t="s">
        <v>191</v>
      </c>
      <c r="B108" s="23">
        <v>412</v>
      </c>
      <c r="C108" s="23">
        <v>439</v>
      </c>
      <c r="D108" s="23">
        <v>415</v>
      </c>
      <c r="E108" s="23">
        <v>854</v>
      </c>
      <c r="F108" s="24" t="s">
        <v>192</v>
      </c>
      <c r="G108" s="23">
        <v>784</v>
      </c>
      <c r="H108" s="23">
        <v>632</v>
      </c>
      <c r="I108" s="23">
        <v>694</v>
      </c>
      <c r="J108" s="25">
        <v>1326</v>
      </c>
    </row>
    <row r="109" spans="1:10" ht="13.5" customHeight="1" x14ac:dyDescent="0.15">
      <c r="A109" s="22" t="s">
        <v>193</v>
      </c>
      <c r="B109" s="23">
        <v>262</v>
      </c>
      <c r="C109" s="23">
        <v>310</v>
      </c>
      <c r="D109" s="23">
        <v>283</v>
      </c>
      <c r="E109" s="23">
        <v>593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7</v>
      </c>
      <c r="C110" s="23">
        <v>16</v>
      </c>
      <c r="D110" s="23">
        <v>13</v>
      </c>
      <c r="E110" s="23">
        <v>29</v>
      </c>
      <c r="F110" s="20" t="s">
        <v>195</v>
      </c>
      <c r="G110" s="54">
        <f>SUM(G111:G122)</f>
        <v>14070</v>
      </c>
      <c r="H110" s="54">
        <f>SUM(H111:H122)</f>
        <v>13242</v>
      </c>
      <c r="I110" s="54">
        <f>SUM(I111:I122)</f>
        <v>13706</v>
      </c>
      <c r="J110" s="55">
        <f>SUM(J111:J122)</f>
        <v>26948</v>
      </c>
    </row>
    <row r="111" spans="1:10" ht="13.5" customHeight="1" x14ac:dyDescent="0.15">
      <c r="A111" s="22" t="s">
        <v>196</v>
      </c>
      <c r="B111" s="23">
        <v>391</v>
      </c>
      <c r="C111" s="23">
        <v>412</v>
      </c>
      <c r="D111" s="23">
        <v>442</v>
      </c>
      <c r="E111" s="23">
        <v>854</v>
      </c>
      <c r="F111" s="24" t="s">
        <v>197</v>
      </c>
      <c r="G111" s="23">
        <v>595</v>
      </c>
      <c r="H111" s="23">
        <v>543</v>
      </c>
      <c r="I111" s="23">
        <v>566</v>
      </c>
      <c r="J111" s="25">
        <v>1109</v>
      </c>
    </row>
    <row r="112" spans="1:10" ht="13.5" customHeight="1" x14ac:dyDescent="0.15">
      <c r="A112" s="22" t="s">
        <v>198</v>
      </c>
      <c r="B112" s="23">
        <v>365</v>
      </c>
      <c r="C112" s="23">
        <v>440</v>
      </c>
      <c r="D112" s="23">
        <v>421</v>
      </c>
      <c r="E112" s="23">
        <v>861</v>
      </c>
      <c r="F112" s="58" t="s">
        <v>199</v>
      </c>
      <c r="G112" s="23">
        <v>839</v>
      </c>
      <c r="H112" s="23">
        <v>835</v>
      </c>
      <c r="I112" s="23">
        <v>915</v>
      </c>
      <c r="J112" s="25">
        <v>1750</v>
      </c>
    </row>
    <row r="113" spans="1:10" ht="13.5" customHeight="1" x14ac:dyDescent="0.15">
      <c r="A113" s="22" t="s">
        <v>200</v>
      </c>
      <c r="B113" s="23">
        <v>295</v>
      </c>
      <c r="C113" s="23">
        <v>361</v>
      </c>
      <c r="D113" s="23">
        <v>349</v>
      </c>
      <c r="E113" s="23">
        <v>710</v>
      </c>
      <c r="F113" s="58" t="s">
        <v>201</v>
      </c>
      <c r="G113" s="23">
        <v>1051</v>
      </c>
      <c r="H113" s="23">
        <v>946</v>
      </c>
      <c r="I113" s="23">
        <v>989</v>
      </c>
      <c r="J113" s="25">
        <v>1935</v>
      </c>
    </row>
    <row r="114" spans="1:10" ht="13.5" customHeight="1" x14ac:dyDescent="0.15">
      <c r="A114" s="22" t="s">
        <v>202</v>
      </c>
      <c r="B114" s="23">
        <v>347</v>
      </c>
      <c r="C114" s="23">
        <v>376</v>
      </c>
      <c r="D114" s="23">
        <v>397</v>
      </c>
      <c r="E114" s="23">
        <v>773</v>
      </c>
      <c r="F114" s="58" t="s">
        <v>203</v>
      </c>
      <c r="G114" s="23">
        <v>2279</v>
      </c>
      <c r="H114" s="23">
        <v>1874</v>
      </c>
      <c r="I114" s="23">
        <v>1806</v>
      </c>
      <c r="J114" s="25">
        <v>3680</v>
      </c>
    </row>
    <row r="115" spans="1:10" ht="13.5" customHeight="1" x14ac:dyDescent="0.15">
      <c r="A115" s="59" t="s">
        <v>204</v>
      </c>
      <c r="B115" s="23">
        <v>262</v>
      </c>
      <c r="C115" s="23">
        <v>236</v>
      </c>
      <c r="D115" s="23">
        <v>255</v>
      </c>
      <c r="E115" s="23">
        <v>491</v>
      </c>
      <c r="F115" s="58" t="s">
        <v>205</v>
      </c>
      <c r="G115" s="23">
        <v>1595</v>
      </c>
      <c r="H115" s="23">
        <v>1346</v>
      </c>
      <c r="I115" s="23">
        <v>1428</v>
      </c>
      <c r="J115" s="25">
        <v>2774</v>
      </c>
    </row>
    <row r="116" spans="1:10" ht="13.5" customHeight="1" x14ac:dyDescent="0.15">
      <c r="A116" s="22" t="s">
        <v>206</v>
      </c>
      <c r="B116" s="23">
        <v>236</v>
      </c>
      <c r="C116" s="23">
        <v>253</v>
      </c>
      <c r="D116" s="23">
        <v>282</v>
      </c>
      <c r="E116" s="23">
        <v>535</v>
      </c>
      <c r="F116" s="58" t="s">
        <v>207</v>
      </c>
      <c r="G116" s="23">
        <v>1395</v>
      </c>
      <c r="H116" s="23">
        <v>1329</v>
      </c>
      <c r="I116" s="23">
        <v>1339</v>
      </c>
      <c r="J116" s="25">
        <v>2668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603</v>
      </c>
      <c r="H117" s="23">
        <v>565</v>
      </c>
      <c r="I117" s="23">
        <v>580</v>
      </c>
      <c r="J117" s="25">
        <v>1145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380</v>
      </c>
      <c r="H118" s="23">
        <v>345</v>
      </c>
      <c r="I118" s="23">
        <v>366</v>
      </c>
      <c r="J118" s="25">
        <v>711</v>
      </c>
    </row>
    <row r="119" spans="1:10" ht="13.5" customHeight="1" x14ac:dyDescent="0.15">
      <c r="A119" s="22" t="s">
        <v>212</v>
      </c>
      <c r="B119" s="23">
        <v>3</v>
      </c>
      <c r="C119" s="23">
        <v>3</v>
      </c>
      <c r="D119" s="23">
        <v>0</v>
      </c>
      <c r="E119" s="23">
        <v>3</v>
      </c>
      <c r="F119" s="58" t="s">
        <v>213</v>
      </c>
      <c r="G119" s="23">
        <v>1860</v>
      </c>
      <c r="H119" s="23">
        <v>1935</v>
      </c>
      <c r="I119" s="23">
        <v>2024</v>
      </c>
      <c r="J119" s="25">
        <v>3959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1353</v>
      </c>
      <c r="H120" s="23">
        <v>1278</v>
      </c>
      <c r="I120" s="23">
        <v>1441</v>
      </c>
      <c r="J120" s="25">
        <v>2719</v>
      </c>
    </row>
    <row r="121" spans="1:10" ht="13.5" customHeight="1" x14ac:dyDescent="0.15">
      <c r="A121" s="22" t="s">
        <v>216</v>
      </c>
      <c r="B121" s="23">
        <v>567</v>
      </c>
      <c r="C121" s="23">
        <v>574</v>
      </c>
      <c r="D121" s="23">
        <v>587</v>
      </c>
      <c r="E121" s="23">
        <v>1161</v>
      </c>
      <c r="F121" s="60" t="s">
        <v>217</v>
      </c>
      <c r="G121" s="23">
        <v>829</v>
      </c>
      <c r="H121" s="23">
        <v>897</v>
      </c>
      <c r="I121" s="23">
        <v>848</v>
      </c>
      <c r="J121" s="25">
        <v>1745</v>
      </c>
    </row>
    <row r="122" spans="1:10" ht="13.5" customHeight="1" thickBot="1" x14ac:dyDescent="0.2">
      <c r="A122" s="61" t="s">
        <v>218</v>
      </c>
      <c r="B122" s="62">
        <v>532</v>
      </c>
      <c r="C122" s="62">
        <v>539</v>
      </c>
      <c r="D122" s="62">
        <v>518</v>
      </c>
      <c r="E122" s="62">
        <v>1057</v>
      </c>
      <c r="F122" s="63" t="s">
        <v>219</v>
      </c>
      <c r="G122" s="62">
        <v>1291</v>
      </c>
      <c r="H122" s="62">
        <v>1349</v>
      </c>
      <c r="I122" s="62">
        <v>1404</v>
      </c>
      <c r="J122" s="64">
        <v>2753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FA9-824B-4722-90A7-4B95265F4D0E}">
  <sheetPr codeName="Sheet3"/>
  <dimension ref="A1:J78"/>
  <sheetViews>
    <sheetView zoomScaleNormal="100" zoomScaleSheetLayoutView="100" workbookViewId="0">
      <selection sqref="A1:H1"/>
    </sheetView>
  </sheetViews>
  <sheetFormatPr defaultColWidth="9" defaultRowHeight="13.5" x14ac:dyDescent="0.15"/>
  <cols>
    <col min="1" max="4" width="11.25" style="66" customWidth="1"/>
    <col min="5" max="5" width="11.25" style="71" customWidth="1"/>
    <col min="6" max="8" width="11.25" style="66" customWidth="1"/>
    <col min="9" max="16384" width="9" style="66"/>
  </cols>
  <sheetData>
    <row r="1" spans="1:10" ht="18.75" customHeight="1" x14ac:dyDescent="0.2">
      <c r="A1" s="1" t="s">
        <v>220</v>
      </c>
      <c r="B1" s="1"/>
      <c r="C1" s="1"/>
      <c r="D1" s="1"/>
      <c r="E1" s="1"/>
      <c r="F1" s="1"/>
      <c r="G1" s="1"/>
      <c r="H1" s="1"/>
      <c r="I1" s="65"/>
      <c r="J1" s="65"/>
    </row>
    <row r="2" spans="1:10" ht="16.5" customHeight="1" thickBot="1" x14ac:dyDescent="0.2">
      <c r="A2" s="3"/>
      <c r="B2" s="3"/>
      <c r="C2" s="3"/>
      <c r="D2" s="3"/>
      <c r="E2" s="67"/>
      <c r="F2" s="3"/>
      <c r="G2" s="3"/>
      <c r="H2" s="68" t="s">
        <v>1</v>
      </c>
      <c r="I2" s="65"/>
      <c r="J2" s="69"/>
    </row>
    <row r="3" spans="1:10" s="71" customFormat="1" ht="15" customHeight="1" x14ac:dyDescent="0.15">
      <c r="A3" s="6" t="s">
        <v>221</v>
      </c>
      <c r="B3" s="7" t="s">
        <v>6</v>
      </c>
      <c r="C3" s="7" t="s">
        <v>4</v>
      </c>
      <c r="D3" s="7" t="s">
        <v>5</v>
      </c>
      <c r="E3" s="7" t="s">
        <v>222</v>
      </c>
      <c r="F3" s="7" t="s">
        <v>6</v>
      </c>
      <c r="G3" s="7" t="s">
        <v>4</v>
      </c>
      <c r="H3" s="9" t="s">
        <v>5</v>
      </c>
      <c r="I3" s="70"/>
      <c r="J3" s="70"/>
    </row>
    <row r="4" spans="1:10" ht="12" customHeight="1" thickBot="1" x14ac:dyDescent="0.2">
      <c r="A4" s="72" t="s">
        <v>223</v>
      </c>
      <c r="B4" s="73">
        <f>SUM(B6:B55,F6:F56)</f>
        <v>341992</v>
      </c>
      <c r="C4" s="73">
        <f>SUM(C6:C55,G6:G56)</f>
        <v>169073</v>
      </c>
      <c r="D4" s="73">
        <f>SUM(D6:D55,H6:H56)</f>
        <v>172919</v>
      </c>
      <c r="E4" s="74"/>
      <c r="F4" s="75"/>
      <c r="G4" s="75"/>
      <c r="H4" s="76"/>
    </row>
    <row r="5" spans="1:10" ht="5.25" customHeight="1" thickTop="1" x14ac:dyDescent="0.15">
      <c r="A5" s="77"/>
      <c r="B5" s="75"/>
      <c r="C5" s="75"/>
      <c r="D5" s="75"/>
      <c r="E5" s="74"/>
      <c r="F5" s="75"/>
      <c r="G5" s="75"/>
      <c r="H5" s="76"/>
    </row>
    <row r="6" spans="1:10" ht="11.25" customHeight="1" x14ac:dyDescent="0.15">
      <c r="A6" s="78" t="s">
        <v>224</v>
      </c>
      <c r="B6" s="79">
        <v>1980</v>
      </c>
      <c r="C6" s="79">
        <v>1014</v>
      </c>
      <c r="D6" s="79">
        <v>966</v>
      </c>
      <c r="E6" s="80" t="s">
        <v>225</v>
      </c>
      <c r="F6" s="79">
        <v>5690</v>
      </c>
      <c r="G6" s="79">
        <v>2940</v>
      </c>
      <c r="H6" s="81">
        <v>2750</v>
      </c>
    </row>
    <row r="7" spans="1:10" ht="11.25" customHeight="1" x14ac:dyDescent="0.15">
      <c r="A7" s="78" t="s">
        <v>226</v>
      </c>
      <c r="B7" s="79">
        <v>2054</v>
      </c>
      <c r="C7" s="79">
        <v>1000</v>
      </c>
      <c r="D7" s="79">
        <v>1054</v>
      </c>
      <c r="E7" s="80" t="s">
        <v>227</v>
      </c>
      <c r="F7" s="79">
        <v>6350</v>
      </c>
      <c r="G7" s="79">
        <v>3244</v>
      </c>
      <c r="H7" s="81">
        <v>3106</v>
      </c>
    </row>
    <row r="8" spans="1:10" ht="11.25" customHeight="1" x14ac:dyDescent="0.15">
      <c r="A8" s="78" t="s">
        <v>228</v>
      </c>
      <c r="B8" s="79">
        <v>2343</v>
      </c>
      <c r="C8" s="79">
        <v>1160</v>
      </c>
      <c r="D8" s="79">
        <v>1183</v>
      </c>
      <c r="E8" s="80" t="s">
        <v>229</v>
      </c>
      <c r="F8" s="79">
        <v>6284</v>
      </c>
      <c r="G8" s="79">
        <v>3386</v>
      </c>
      <c r="H8" s="81">
        <v>2898</v>
      </c>
    </row>
    <row r="9" spans="1:10" ht="11.25" customHeight="1" x14ac:dyDescent="0.15">
      <c r="A9" s="78" t="s">
        <v>230</v>
      </c>
      <c r="B9" s="79">
        <v>2351</v>
      </c>
      <c r="C9" s="79">
        <v>1235</v>
      </c>
      <c r="D9" s="79">
        <v>1116</v>
      </c>
      <c r="E9" s="80" t="s">
        <v>231</v>
      </c>
      <c r="F9" s="79">
        <v>6178</v>
      </c>
      <c r="G9" s="79">
        <v>3131</v>
      </c>
      <c r="H9" s="81">
        <v>3047</v>
      </c>
    </row>
    <row r="10" spans="1:10" ht="11.25" customHeight="1" x14ac:dyDescent="0.15">
      <c r="A10" s="78" t="s">
        <v>232</v>
      </c>
      <c r="B10" s="79">
        <v>2322</v>
      </c>
      <c r="C10" s="79">
        <v>1197</v>
      </c>
      <c r="D10" s="79">
        <v>1125</v>
      </c>
      <c r="E10" s="80" t="s">
        <v>233</v>
      </c>
      <c r="F10" s="79">
        <v>5996</v>
      </c>
      <c r="G10" s="79">
        <v>3174</v>
      </c>
      <c r="H10" s="81">
        <v>2822</v>
      </c>
    </row>
    <row r="11" spans="1:10" ht="11.25" customHeight="1" x14ac:dyDescent="0.15">
      <c r="A11" s="78" t="s">
        <v>234</v>
      </c>
      <c r="B11" s="79">
        <v>2499</v>
      </c>
      <c r="C11" s="79">
        <v>1323</v>
      </c>
      <c r="D11" s="79">
        <v>1176</v>
      </c>
      <c r="E11" s="80" t="s">
        <v>235</v>
      </c>
      <c r="F11" s="79">
        <v>5631</v>
      </c>
      <c r="G11" s="79">
        <v>2864</v>
      </c>
      <c r="H11" s="81">
        <v>2767</v>
      </c>
    </row>
    <row r="12" spans="1:10" ht="11.25" customHeight="1" x14ac:dyDescent="0.15">
      <c r="A12" s="78" t="s">
        <v>236</v>
      </c>
      <c r="B12" s="79">
        <v>2732</v>
      </c>
      <c r="C12" s="79">
        <v>1382</v>
      </c>
      <c r="D12" s="79">
        <v>1350</v>
      </c>
      <c r="E12" s="80" t="s">
        <v>237</v>
      </c>
      <c r="F12" s="79">
        <v>5616</v>
      </c>
      <c r="G12" s="79">
        <v>2908</v>
      </c>
      <c r="H12" s="81">
        <v>2708</v>
      </c>
    </row>
    <row r="13" spans="1:10" ht="11.25" customHeight="1" x14ac:dyDescent="0.15">
      <c r="A13" s="78" t="s">
        <v>238</v>
      </c>
      <c r="B13" s="79">
        <v>2856</v>
      </c>
      <c r="C13" s="79">
        <v>1504</v>
      </c>
      <c r="D13" s="79">
        <v>1352</v>
      </c>
      <c r="E13" s="80" t="s">
        <v>239</v>
      </c>
      <c r="F13" s="79">
        <v>5288</v>
      </c>
      <c r="G13" s="79">
        <v>2763</v>
      </c>
      <c r="H13" s="81">
        <v>2525</v>
      </c>
    </row>
    <row r="14" spans="1:10" ht="11.25" customHeight="1" x14ac:dyDescent="0.15">
      <c r="A14" s="78" t="s">
        <v>240</v>
      </c>
      <c r="B14" s="79">
        <v>2908</v>
      </c>
      <c r="C14" s="79">
        <v>1474</v>
      </c>
      <c r="D14" s="79">
        <v>1434</v>
      </c>
      <c r="E14" s="80" t="s">
        <v>241</v>
      </c>
      <c r="F14" s="79">
        <v>4449</v>
      </c>
      <c r="G14" s="79">
        <v>2292</v>
      </c>
      <c r="H14" s="81">
        <v>2157</v>
      </c>
    </row>
    <row r="15" spans="1:10" ht="11.25" customHeight="1" x14ac:dyDescent="0.15">
      <c r="A15" s="78" t="s">
        <v>242</v>
      </c>
      <c r="B15" s="79">
        <v>2956</v>
      </c>
      <c r="C15" s="79">
        <v>1506</v>
      </c>
      <c r="D15" s="79">
        <v>1450</v>
      </c>
      <c r="E15" s="80" t="s">
        <v>243</v>
      </c>
      <c r="F15" s="79">
        <v>4606</v>
      </c>
      <c r="G15" s="79">
        <v>2411</v>
      </c>
      <c r="H15" s="81">
        <v>2195</v>
      </c>
    </row>
    <row r="16" spans="1:10" ht="11.25" customHeight="1" x14ac:dyDescent="0.15">
      <c r="A16" s="78" t="s">
        <v>244</v>
      </c>
      <c r="B16" s="79">
        <v>3015</v>
      </c>
      <c r="C16" s="79">
        <v>1534</v>
      </c>
      <c r="D16" s="79">
        <v>1481</v>
      </c>
      <c r="E16" s="80" t="s">
        <v>245</v>
      </c>
      <c r="F16" s="79">
        <v>4564</v>
      </c>
      <c r="G16" s="79">
        <v>2338</v>
      </c>
      <c r="H16" s="81">
        <v>2226</v>
      </c>
    </row>
    <row r="17" spans="1:8" ht="11.25" customHeight="1" x14ac:dyDescent="0.15">
      <c r="A17" s="78" t="s">
        <v>246</v>
      </c>
      <c r="B17" s="79">
        <v>2902</v>
      </c>
      <c r="C17" s="79">
        <v>1443</v>
      </c>
      <c r="D17" s="79">
        <v>1459</v>
      </c>
      <c r="E17" s="80" t="s">
        <v>247</v>
      </c>
      <c r="F17" s="79">
        <v>4062</v>
      </c>
      <c r="G17" s="79">
        <v>2069</v>
      </c>
      <c r="H17" s="81">
        <v>1993</v>
      </c>
    </row>
    <row r="18" spans="1:8" ht="11.25" customHeight="1" x14ac:dyDescent="0.15">
      <c r="A18" s="78" t="s">
        <v>248</v>
      </c>
      <c r="B18" s="79">
        <v>3015</v>
      </c>
      <c r="C18" s="79">
        <v>1546</v>
      </c>
      <c r="D18" s="79">
        <v>1469</v>
      </c>
      <c r="E18" s="80" t="s">
        <v>249</v>
      </c>
      <c r="F18" s="79">
        <v>3898</v>
      </c>
      <c r="G18" s="79">
        <v>2023</v>
      </c>
      <c r="H18" s="81">
        <v>1875</v>
      </c>
    </row>
    <row r="19" spans="1:8" ht="11.25" customHeight="1" x14ac:dyDescent="0.15">
      <c r="A19" s="78" t="s">
        <v>250</v>
      </c>
      <c r="B19" s="79">
        <v>2956</v>
      </c>
      <c r="C19" s="79">
        <v>1508</v>
      </c>
      <c r="D19" s="79">
        <v>1448</v>
      </c>
      <c r="E19" s="80" t="s">
        <v>251</v>
      </c>
      <c r="F19" s="79">
        <v>3466</v>
      </c>
      <c r="G19" s="79">
        <v>1760</v>
      </c>
      <c r="H19" s="81">
        <v>1706</v>
      </c>
    </row>
    <row r="20" spans="1:8" ht="11.25" customHeight="1" x14ac:dyDescent="0.15">
      <c r="A20" s="78" t="s">
        <v>252</v>
      </c>
      <c r="B20" s="79">
        <v>3078</v>
      </c>
      <c r="C20" s="79">
        <v>1610</v>
      </c>
      <c r="D20" s="79">
        <v>1468</v>
      </c>
      <c r="E20" s="80" t="s">
        <v>253</v>
      </c>
      <c r="F20" s="79">
        <v>3467</v>
      </c>
      <c r="G20" s="79">
        <v>1736</v>
      </c>
      <c r="H20" s="81">
        <v>1731</v>
      </c>
    </row>
    <row r="21" spans="1:8" ht="11.25" customHeight="1" x14ac:dyDescent="0.15">
      <c r="A21" s="78" t="s">
        <v>254</v>
      </c>
      <c r="B21" s="79">
        <v>3096</v>
      </c>
      <c r="C21" s="79">
        <v>1547</v>
      </c>
      <c r="D21" s="79">
        <v>1549</v>
      </c>
      <c r="E21" s="80" t="s">
        <v>255</v>
      </c>
      <c r="F21" s="79">
        <v>3303</v>
      </c>
      <c r="G21" s="79">
        <v>1663</v>
      </c>
      <c r="H21" s="81">
        <v>1640</v>
      </c>
    </row>
    <row r="22" spans="1:8" ht="11.25" customHeight="1" x14ac:dyDescent="0.15">
      <c r="A22" s="78" t="s">
        <v>256</v>
      </c>
      <c r="B22" s="79">
        <v>3063</v>
      </c>
      <c r="C22" s="79">
        <v>1559</v>
      </c>
      <c r="D22" s="79">
        <v>1504</v>
      </c>
      <c r="E22" s="80" t="s">
        <v>257</v>
      </c>
      <c r="F22" s="79">
        <v>3459</v>
      </c>
      <c r="G22" s="79">
        <v>1706</v>
      </c>
      <c r="H22" s="81">
        <v>1753</v>
      </c>
    </row>
    <row r="23" spans="1:8" ht="11.25" customHeight="1" x14ac:dyDescent="0.15">
      <c r="A23" s="78" t="s">
        <v>258</v>
      </c>
      <c r="B23" s="79">
        <v>3172</v>
      </c>
      <c r="C23" s="79">
        <v>1651</v>
      </c>
      <c r="D23" s="79">
        <v>1521</v>
      </c>
      <c r="E23" s="80" t="s">
        <v>259</v>
      </c>
      <c r="F23" s="79">
        <v>3071</v>
      </c>
      <c r="G23" s="79">
        <v>1545</v>
      </c>
      <c r="H23" s="81">
        <v>1526</v>
      </c>
    </row>
    <row r="24" spans="1:8" ht="11.25" customHeight="1" x14ac:dyDescent="0.15">
      <c r="A24" s="78" t="s">
        <v>260</v>
      </c>
      <c r="B24" s="79">
        <v>3147</v>
      </c>
      <c r="C24" s="79">
        <v>1562</v>
      </c>
      <c r="D24" s="79">
        <v>1585</v>
      </c>
      <c r="E24" s="80" t="s">
        <v>261</v>
      </c>
      <c r="F24" s="79">
        <v>3171</v>
      </c>
      <c r="G24" s="79">
        <v>1554</v>
      </c>
      <c r="H24" s="81">
        <v>1617</v>
      </c>
    </row>
    <row r="25" spans="1:8" ht="11.25" customHeight="1" x14ac:dyDescent="0.15">
      <c r="A25" s="78" t="s">
        <v>262</v>
      </c>
      <c r="B25" s="79">
        <v>3040</v>
      </c>
      <c r="C25" s="79">
        <v>1557</v>
      </c>
      <c r="D25" s="79">
        <v>1483</v>
      </c>
      <c r="E25" s="80" t="s">
        <v>263</v>
      </c>
      <c r="F25" s="79">
        <v>3295</v>
      </c>
      <c r="G25" s="79">
        <v>1562</v>
      </c>
      <c r="H25" s="81">
        <v>1733</v>
      </c>
    </row>
    <row r="26" spans="1:8" ht="11.25" customHeight="1" x14ac:dyDescent="0.15">
      <c r="A26" s="78" t="s">
        <v>264</v>
      </c>
      <c r="B26" s="79">
        <v>3180</v>
      </c>
      <c r="C26" s="79">
        <v>1634</v>
      </c>
      <c r="D26" s="79">
        <v>1546</v>
      </c>
      <c r="E26" s="80" t="s">
        <v>265</v>
      </c>
      <c r="F26" s="79">
        <v>3453</v>
      </c>
      <c r="G26" s="79">
        <v>1644</v>
      </c>
      <c r="H26" s="81">
        <v>1809</v>
      </c>
    </row>
    <row r="27" spans="1:8" ht="11.25" customHeight="1" x14ac:dyDescent="0.15">
      <c r="A27" s="78" t="s">
        <v>266</v>
      </c>
      <c r="B27" s="79">
        <v>3524</v>
      </c>
      <c r="C27" s="79">
        <v>1745</v>
      </c>
      <c r="D27" s="79">
        <v>1779</v>
      </c>
      <c r="E27" s="80" t="s">
        <v>267</v>
      </c>
      <c r="F27" s="79">
        <v>3410</v>
      </c>
      <c r="G27" s="79">
        <v>1639</v>
      </c>
      <c r="H27" s="81">
        <v>1771</v>
      </c>
    </row>
    <row r="28" spans="1:8" ht="11.25" customHeight="1" x14ac:dyDescent="0.15">
      <c r="A28" s="78" t="s">
        <v>268</v>
      </c>
      <c r="B28" s="79">
        <v>3597</v>
      </c>
      <c r="C28" s="79">
        <v>1802</v>
      </c>
      <c r="D28" s="79">
        <v>1795</v>
      </c>
      <c r="E28" s="80" t="s">
        <v>269</v>
      </c>
      <c r="F28" s="79">
        <v>3745</v>
      </c>
      <c r="G28" s="79">
        <v>1679</v>
      </c>
      <c r="H28" s="81">
        <v>2066</v>
      </c>
    </row>
    <row r="29" spans="1:8" ht="11.25" customHeight="1" x14ac:dyDescent="0.15">
      <c r="A29" s="78" t="s">
        <v>270</v>
      </c>
      <c r="B29" s="79">
        <v>3642</v>
      </c>
      <c r="C29" s="79">
        <v>1867</v>
      </c>
      <c r="D29" s="79">
        <v>1775</v>
      </c>
      <c r="E29" s="80" t="s">
        <v>271</v>
      </c>
      <c r="F29" s="79">
        <v>3834</v>
      </c>
      <c r="G29" s="79">
        <v>1767</v>
      </c>
      <c r="H29" s="81">
        <v>2067</v>
      </c>
    </row>
    <row r="30" spans="1:8" ht="11.25" customHeight="1" x14ac:dyDescent="0.15">
      <c r="A30" s="78" t="s">
        <v>272</v>
      </c>
      <c r="B30" s="79">
        <v>3625</v>
      </c>
      <c r="C30" s="79">
        <v>1784</v>
      </c>
      <c r="D30" s="79">
        <v>1841</v>
      </c>
      <c r="E30" s="80" t="s">
        <v>273</v>
      </c>
      <c r="F30" s="79">
        <v>4203</v>
      </c>
      <c r="G30" s="79">
        <v>1950</v>
      </c>
      <c r="H30" s="81">
        <v>2253</v>
      </c>
    </row>
    <row r="31" spans="1:8" ht="11.25" customHeight="1" x14ac:dyDescent="0.15">
      <c r="A31" s="78" t="s">
        <v>274</v>
      </c>
      <c r="B31" s="79">
        <v>3872</v>
      </c>
      <c r="C31" s="79">
        <v>1958</v>
      </c>
      <c r="D31" s="79">
        <v>1914</v>
      </c>
      <c r="E31" s="80" t="s">
        <v>275</v>
      </c>
      <c r="F31" s="79">
        <v>4727</v>
      </c>
      <c r="G31" s="79">
        <v>2135</v>
      </c>
      <c r="H31" s="81">
        <v>2592</v>
      </c>
    </row>
    <row r="32" spans="1:8" ht="11.25" customHeight="1" x14ac:dyDescent="0.15">
      <c r="A32" s="78" t="s">
        <v>276</v>
      </c>
      <c r="B32" s="79">
        <v>3833</v>
      </c>
      <c r="C32" s="79">
        <v>1944</v>
      </c>
      <c r="D32" s="79">
        <v>1889</v>
      </c>
      <c r="E32" s="82" t="s">
        <v>277</v>
      </c>
      <c r="F32" s="79">
        <v>4588</v>
      </c>
      <c r="G32" s="79">
        <v>2043</v>
      </c>
      <c r="H32" s="81">
        <v>2545</v>
      </c>
    </row>
    <row r="33" spans="1:8" ht="11.25" customHeight="1" x14ac:dyDescent="0.15">
      <c r="A33" s="78" t="s">
        <v>278</v>
      </c>
      <c r="B33" s="79">
        <v>3836</v>
      </c>
      <c r="C33" s="79">
        <v>1945</v>
      </c>
      <c r="D33" s="79">
        <v>1891</v>
      </c>
      <c r="E33" s="82" t="s">
        <v>279</v>
      </c>
      <c r="F33" s="79">
        <v>5041</v>
      </c>
      <c r="G33" s="79">
        <v>2192</v>
      </c>
      <c r="H33" s="81">
        <v>2849</v>
      </c>
    </row>
    <row r="34" spans="1:8" ht="11.25" customHeight="1" x14ac:dyDescent="0.15">
      <c r="A34" s="78" t="s">
        <v>280</v>
      </c>
      <c r="B34" s="79">
        <v>3819</v>
      </c>
      <c r="C34" s="79">
        <v>1984</v>
      </c>
      <c r="D34" s="79">
        <v>1835</v>
      </c>
      <c r="E34" s="82" t="s">
        <v>281</v>
      </c>
      <c r="F34" s="79">
        <v>3895</v>
      </c>
      <c r="G34" s="79">
        <v>1689</v>
      </c>
      <c r="H34" s="81">
        <v>2206</v>
      </c>
    </row>
    <row r="35" spans="1:8" ht="11.25" customHeight="1" x14ac:dyDescent="0.15">
      <c r="A35" s="78" t="s">
        <v>282</v>
      </c>
      <c r="B35" s="79">
        <v>3802</v>
      </c>
      <c r="C35" s="79">
        <v>1946</v>
      </c>
      <c r="D35" s="79">
        <v>1856</v>
      </c>
      <c r="E35" s="82" t="s">
        <v>283</v>
      </c>
      <c r="F35" s="79">
        <v>2761</v>
      </c>
      <c r="G35" s="79">
        <v>1174</v>
      </c>
      <c r="H35" s="81">
        <v>1587</v>
      </c>
    </row>
    <row r="36" spans="1:8" ht="11.25" customHeight="1" x14ac:dyDescent="0.15">
      <c r="A36" s="78" t="s">
        <v>284</v>
      </c>
      <c r="B36" s="79">
        <v>3835</v>
      </c>
      <c r="C36" s="79">
        <v>1955</v>
      </c>
      <c r="D36" s="79">
        <v>1880</v>
      </c>
      <c r="E36" s="82" t="s">
        <v>285</v>
      </c>
      <c r="F36" s="79">
        <v>3343</v>
      </c>
      <c r="G36" s="79">
        <v>1495</v>
      </c>
      <c r="H36" s="81">
        <v>1848</v>
      </c>
    </row>
    <row r="37" spans="1:8" ht="11.25" customHeight="1" x14ac:dyDescent="0.15">
      <c r="A37" s="78" t="s">
        <v>286</v>
      </c>
      <c r="B37" s="79">
        <v>3709</v>
      </c>
      <c r="C37" s="79">
        <v>1930</v>
      </c>
      <c r="D37" s="79">
        <v>1779</v>
      </c>
      <c r="E37" s="82" t="s">
        <v>287</v>
      </c>
      <c r="F37" s="79">
        <v>3860</v>
      </c>
      <c r="G37" s="79">
        <v>1632</v>
      </c>
      <c r="H37" s="81">
        <v>2228</v>
      </c>
    </row>
    <row r="38" spans="1:8" ht="11.25" customHeight="1" x14ac:dyDescent="0.15">
      <c r="A38" s="78" t="s">
        <v>288</v>
      </c>
      <c r="B38" s="79">
        <v>3655</v>
      </c>
      <c r="C38" s="79">
        <v>1877</v>
      </c>
      <c r="D38" s="79">
        <v>1778</v>
      </c>
      <c r="E38" s="82" t="s">
        <v>289</v>
      </c>
      <c r="F38" s="79">
        <v>3532</v>
      </c>
      <c r="G38" s="79">
        <v>1452</v>
      </c>
      <c r="H38" s="81">
        <v>2080</v>
      </c>
    </row>
    <row r="39" spans="1:8" ht="11.25" customHeight="1" x14ac:dyDescent="0.15">
      <c r="A39" s="78" t="s">
        <v>290</v>
      </c>
      <c r="B39" s="79">
        <v>3758</v>
      </c>
      <c r="C39" s="79">
        <v>1964</v>
      </c>
      <c r="D39" s="79">
        <v>1794</v>
      </c>
      <c r="E39" s="82" t="s">
        <v>291</v>
      </c>
      <c r="F39" s="79">
        <v>3499</v>
      </c>
      <c r="G39" s="79">
        <v>1417</v>
      </c>
      <c r="H39" s="81">
        <v>2082</v>
      </c>
    </row>
    <row r="40" spans="1:8" ht="11.25" customHeight="1" x14ac:dyDescent="0.15">
      <c r="A40" s="78" t="s">
        <v>292</v>
      </c>
      <c r="B40" s="79">
        <v>3787</v>
      </c>
      <c r="C40" s="79">
        <v>1910</v>
      </c>
      <c r="D40" s="79">
        <v>1877</v>
      </c>
      <c r="E40" s="82" t="s">
        <v>293</v>
      </c>
      <c r="F40" s="79">
        <v>2965</v>
      </c>
      <c r="G40" s="79">
        <v>1214</v>
      </c>
      <c r="H40" s="81">
        <v>1751</v>
      </c>
    </row>
    <row r="41" spans="1:8" ht="11.25" customHeight="1" x14ac:dyDescent="0.15">
      <c r="A41" s="78" t="s">
        <v>294</v>
      </c>
      <c r="B41" s="79">
        <v>3780</v>
      </c>
      <c r="C41" s="79">
        <v>1931</v>
      </c>
      <c r="D41" s="79">
        <v>1849</v>
      </c>
      <c r="E41" s="82" t="s">
        <v>295</v>
      </c>
      <c r="F41" s="79">
        <v>2514</v>
      </c>
      <c r="G41" s="79">
        <v>1028</v>
      </c>
      <c r="H41" s="81">
        <v>1486</v>
      </c>
    </row>
    <row r="42" spans="1:8" ht="11.25" customHeight="1" x14ac:dyDescent="0.15">
      <c r="A42" s="78" t="s">
        <v>296</v>
      </c>
      <c r="B42" s="79">
        <v>3923</v>
      </c>
      <c r="C42" s="79">
        <v>2049</v>
      </c>
      <c r="D42" s="79">
        <v>1874</v>
      </c>
      <c r="E42" s="82" t="s">
        <v>297</v>
      </c>
      <c r="F42" s="79">
        <v>2125</v>
      </c>
      <c r="G42" s="79">
        <v>880</v>
      </c>
      <c r="H42" s="81">
        <v>1245</v>
      </c>
    </row>
    <row r="43" spans="1:8" ht="11.25" customHeight="1" x14ac:dyDescent="0.15">
      <c r="A43" s="78" t="s">
        <v>298</v>
      </c>
      <c r="B43" s="79">
        <v>4022</v>
      </c>
      <c r="C43" s="79">
        <v>2060</v>
      </c>
      <c r="D43" s="79">
        <v>1962</v>
      </c>
      <c r="E43" s="82" t="s">
        <v>299</v>
      </c>
      <c r="F43" s="79">
        <v>2081</v>
      </c>
      <c r="G43" s="79">
        <v>852</v>
      </c>
      <c r="H43" s="81">
        <v>1229</v>
      </c>
    </row>
    <row r="44" spans="1:8" ht="11.25" customHeight="1" x14ac:dyDescent="0.15">
      <c r="A44" s="78" t="s">
        <v>300</v>
      </c>
      <c r="B44" s="79">
        <v>4110</v>
      </c>
      <c r="C44" s="79">
        <v>2099</v>
      </c>
      <c r="D44" s="79">
        <v>2011</v>
      </c>
      <c r="E44" s="82" t="s">
        <v>301</v>
      </c>
      <c r="F44" s="79">
        <v>1757</v>
      </c>
      <c r="G44" s="79">
        <v>734</v>
      </c>
      <c r="H44" s="81">
        <v>1023</v>
      </c>
    </row>
    <row r="45" spans="1:8" ht="11.25" customHeight="1" x14ac:dyDescent="0.15">
      <c r="A45" s="78" t="s">
        <v>302</v>
      </c>
      <c r="B45" s="79">
        <v>4027</v>
      </c>
      <c r="C45" s="79">
        <v>2066</v>
      </c>
      <c r="D45" s="79">
        <v>1961</v>
      </c>
      <c r="E45" s="82" t="s">
        <v>303</v>
      </c>
      <c r="F45" s="79">
        <v>1574</v>
      </c>
      <c r="G45" s="79">
        <v>605</v>
      </c>
      <c r="H45" s="81">
        <v>969</v>
      </c>
    </row>
    <row r="46" spans="1:8" ht="11.25" customHeight="1" x14ac:dyDescent="0.15">
      <c r="A46" s="78" t="s">
        <v>304</v>
      </c>
      <c r="B46" s="79">
        <v>4280</v>
      </c>
      <c r="C46" s="79">
        <v>2172</v>
      </c>
      <c r="D46" s="79">
        <v>2108</v>
      </c>
      <c r="E46" s="82" t="s">
        <v>305</v>
      </c>
      <c r="F46" s="79">
        <v>1069</v>
      </c>
      <c r="G46" s="79">
        <v>409</v>
      </c>
      <c r="H46" s="81">
        <v>660</v>
      </c>
    </row>
    <row r="47" spans="1:8" ht="11.25" customHeight="1" x14ac:dyDescent="0.15">
      <c r="A47" s="78" t="s">
        <v>306</v>
      </c>
      <c r="B47" s="79">
        <v>4520</v>
      </c>
      <c r="C47" s="79">
        <v>2284</v>
      </c>
      <c r="D47" s="79">
        <v>2236</v>
      </c>
      <c r="E47" s="82" t="s">
        <v>307</v>
      </c>
      <c r="F47" s="79">
        <v>860</v>
      </c>
      <c r="G47" s="79">
        <v>296</v>
      </c>
      <c r="H47" s="81">
        <v>564</v>
      </c>
    </row>
    <row r="48" spans="1:8" ht="11.25" customHeight="1" x14ac:dyDescent="0.15">
      <c r="A48" s="78" t="s">
        <v>308</v>
      </c>
      <c r="B48" s="79">
        <v>4516</v>
      </c>
      <c r="C48" s="79">
        <v>2311</v>
      </c>
      <c r="D48" s="79">
        <v>2205</v>
      </c>
      <c r="E48" s="82" t="s">
        <v>309</v>
      </c>
      <c r="F48" s="79">
        <v>692</v>
      </c>
      <c r="G48" s="79">
        <v>223</v>
      </c>
      <c r="H48" s="81">
        <v>469</v>
      </c>
    </row>
    <row r="49" spans="1:10" ht="11.25" customHeight="1" x14ac:dyDescent="0.15">
      <c r="A49" s="78" t="s">
        <v>310</v>
      </c>
      <c r="B49" s="79">
        <v>4554</v>
      </c>
      <c r="C49" s="79">
        <v>2311</v>
      </c>
      <c r="D49" s="79">
        <v>2243</v>
      </c>
      <c r="E49" s="82" t="s">
        <v>311</v>
      </c>
      <c r="F49" s="79">
        <v>520</v>
      </c>
      <c r="G49" s="79">
        <v>156</v>
      </c>
      <c r="H49" s="81">
        <v>364</v>
      </c>
    </row>
    <row r="50" spans="1:10" ht="11.25" customHeight="1" x14ac:dyDescent="0.15">
      <c r="A50" s="78" t="s">
        <v>312</v>
      </c>
      <c r="B50" s="79">
        <v>4566</v>
      </c>
      <c r="C50" s="79">
        <v>2326</v>
      </c>
      <c r="D50" s="79">
        <v>2240</v>
      </c>
      <c r="E50" s="82" t="s">
        <v>313</v>
      </c>
      <c r="F50" s="79">
        <v>434</v>
      </c>
      <c r="G50" s="79">
        <v>107</v>
      </c>
      <c r="H50" s="81">
        <v>327</v>
      </c>
    </row>
    <row r="51" spans="1:10" ht="11.25" customHeight="1" x14ac:dyDescent="0.15">
      <c r="A51" s="78" t="s">
        <v>314</v>
      </c>
      <c r="B51" s="79">
        <v>4807</v>
      </c>
      <c r="C51" s="79">
        <v>2522</v>
      </c>
      <c r="D51" s="79">
        <v>2285</v>
      </c>
      <c r="E51" s="82" t="s">
        <v>315</v>
      </c>
      <c r="F51" s="79">
        <v>300</v>
      </c>
      <c r="G51" s="79">
        <v>74</v>
      </c>
      <c r="H51" s="81">
        <v>226</v>
      </c>
    </row>
    <row r="52" spans="1:10" ht="11.25" customHeight="1" x14ac:dyDescent="0.15">
      <c r="A52" s="78" t="s">
        <v>316</v>
      </c>
      <c r="B52" s="79">
        <v>4866</v>
      </c>
      <c r="C52" s="79">
        <v>2525</v>
      </c>
      <c r="D52" s="79">
        <v>2341</v>
      </c>
      <c r="E52" s="82" t="s">
        <v>317</v>
      </c>
      <c r="F52" s="79">
        <v>225</v>
      </c>
      <c r="G52" s="79">
        <v>48</v>
      </c>
      <c r="H52" s="81">
        <v>177</v>
      </c>
    </row>
    <row r="53" spans="1:10" ht="11.25" customHeight="1" x14ac:dyDescent="0.15">
      <c r="A53" s="78" t="s">
        <v>318</v>
      </c>
      <c r="B53" s="79">
        <v>5100</v>
      </c>
      <c r="C53" s="79">
        <v>2664</v>
      </c>
      <c r="D53" s="79">
        <v>2436</v>
      </c>
      <c r="E53" s="82" t="s">
        <v>319</v>
      </c>
      <c r="F53" s="79">
        <v>156</v>
      </c>
      <c r="G53" s="79">
        <v>32</v>
      </c>
      <c r="H53" s="81">
        <v>124</v>
      </c>
    </row>
    <row r="54" spans="1:10" ht="11.25" customHeight="1" x14ac:dyDescent="0.15">
      <c r="A54" s="78" t="s">
        <v>320</v>
      </c>
      <c r="B54" s="79">
        <v>5221</v>
      </c>
      <c r="C54" s="79">
        <v>2708</v>
      </c>
      <c r="D54" s="79">
        <v>2513</v>
      </c>
      <c r="E54" s="82" t="s">
        <v>321</v>
      </c>
      <c r="F54" s="79">
        <v>109</v>
      </c>
      <c r="G54" s="79">
        <v>21</v>
      </c>
      <c r="H54" s="81">
        <v>88</v>
      </c>
    </row>
    <row r="55" spans="1:10" ht="11.25" customHeight="1" x14ac:dyDescent="0.15">
      <c r="A55" s="78" t="s">
        <v>322</v>
      </c>
      <c r="B55" s="79">
        <v>5429</v>
      </c>
      <c r="C55" s="79">
        <v>2811</v>
      </c>
      <c r="D55" s="79">
        <v>2618</v>
      </c>
      <c r="E55" s="82" t="s">
        <v>323</v>
      </c>
      <c r="F55" s="79">
        <v>68</v>
      </c>
      <c r="G55" s="79">
        <v>12</v>
      </c>
      <c r="H55" s="81">
        <v>56</v>
      </c>
    </row>
    <row r="56" spans="1:10" ht="11.25" customHeight="1" thickBot="1" x14ac:dyDescent="0.2">
      <c r="A56" s="83"/>
      <c r="B56" s="84" t="s">
        <v>8</v>
      </c>
      <c r="C56" s="84" t="s">
        <v>8</v>
      </c>
      <c r="D56" s="84" t="s">
        <v>8</v>
      </c>
      <c r="E56" s="85" t="s">
        <v>324</v>
      </c>
      <c r="F56" s="86">
        <v>128</v>
      </c>
      <c r="G56" s="86">
        <v>9</v>
      </c>
      <c r="H56" s="87">
        <v>119</v>
      </c>
    </row>
    <row r="57" spans="1:10" ht="9" customHeight="1" thickBot="1" x14ac:dyDescent="0.2">
      <c r="A57" s="70"/>
      <c r="B57" s="70"/>
      <c r="C57" s="70"/>
      <c r="D57" s="70"/>
      <c r="E57" s="70"/>
      <c r="F57" s="70"/>
      <c r="G57" s="70"/>
      <c r="H57" s="70"/>
    </row>
    <row r="58" spans="1:10" ht="15" customHeight="1" x14ac:dyDescent="0.15">
      <c r="A58" s="6" t="s">
        <v>222</v>
      </c>
      <c r="B58" s="7" t="s">
        <v>6</v>
      </c>
      <c r="C58" s="7" t="s">
        <v>4</v>
      </c>
      <c r="D58" s="7" t="s">
        <v>5</v>
      </c>
      <c r="E58" s="7" t="s">
        <v>222</v>
      </c>
      <c r="F58" s="7" t="s">
        <v>6</v>
      </c>
      <c r="G58" s="7" t="s">
        <v>4</v>
      </c>
      <c r="H58" s="9" t="s">
        <v>5</v>
      </c>
    </row>
    <row r="59" spans="1:10" ht="12" customHeight="1" thickBot="1" x14ac:dyDescent="0.2">
      <c r="A59" s="72" t="s">
        <v>325</v>
      </c>
      <c r="B59" s="73">
        <f>SUM(B61:B70)+SUM(F61:F71)</f>
        <v>341992</v>
      </c>
      <c r="C59" s="73">
        <f>SUM(C61:C70)+SUM(G61:G71)</f>
        <v>169073</v>
      </c>
      <c r="D59" s="73">
        <f>SUM(D61:D70)+SUM(H61:H71)</f>
        <v>172919</v>
      </c>
      <c r="E59" s="74"/>
      <c r="F59" s="75"/>
      <c r="G59" s="75"/>
      <c r="H59" s="76"/>
    </row>
    <row r="60" spans="1:10" ht="5.25" customHeight="1" thickTop="1" x14ac:dyDescent="0.15">
      <c r="A60" s="88"/>
      <c r="B60" s="89"/>
      <c r="C60" s="89"/>
      <c r="D60" s="89"/>
      <c r="E60" s="74"/>
      <c r="F60" s="75"/>
      <c r="G60" s="75"/>
      <c r="H60" s="76"/>
    </row>
    <row r="61" spans="1:10" ht="11.25" customHeight="1" x14ac:dyDescent="0.15">
      <c r="A61" s="78" t="s">
        <v>326</v>
      </c>
      <c r="B61" s="79">
        <f>SUM(B6:B10)</f>
        <v>11050</v>
      </c>
      <c r="C61" s="79">
        <f>SUM(C6:C10)</f>
        <v>5606</v>
      </c>
      <c r="D61" s="79">
        <f>SUM(D6:D10)</f>
        <v>5444</v>
      </c>
      <c r="E61" s="82" t="s">
        <v>327</v>
      </c>
      <c r="F61" s="79">
        <f>SUM(F6:F10)</f>
        <v>30498</v>
      </c>
      <c r="G61" s="79">
        <f>SUM(G6:G10)</f>
        <v>15875</v>
      </c>
      <c r="H61" s="81">
        <f>SUM(H6:H10)</f>
        <v>14623</v>
      </c>
    </row>
    <row r="62" spans="1:10" ht="11.25" customHeight="1" x14ac:dyDescent="0.15">
      <c r="A62" s="78" t="s">
        <v>328</v>
      </c>
      <c r="B62" s="79">
        <f>SUM(B11:B15)</f>
        <v>13951</v>
      </c>
      <c r="C62" s="79">
        <f>SUM(C11:C15)</f>
        <v>7189</v>
      </c>
      <c r="D62" s="79">
        <f>SUM(D11:D15)</f>
        <v>6762</v>
      </c>
      <c r="E62" s="82" t="s">
        <v>329</v>
      </c>
      <c r="F62" s="79">
        <f>SUM(F11:F15)</f>
        <v>25590</v>
      </c>
      <c r="G62" s="79">
        <f>SUM(G11:G15)</f>
        <v>13238</v>
      </c>
      <c r="H62" s="81">
        <f>SUM(H11:H15)</f>
        <v>12352</v>
      </c>
    </row>
    <row r="63" spans="1:10" ht="11.25" customHeight="1" x14ac:dyDescent="0.15">
      <c r="A63" s="78" t="s">
        <v>330</v>
      </c>
      <c r="B63" s="79">
        <f>SUM(B16:B20)</f>
        <v>14966</v>
      </c>
      <c r="C63" s="79">
        <f>SUM(C16:C20)</f>
        <v>7641</v>
      </c>
      <c r="D63" s="79">
        <f>SUM(D16:D20)</f>
        <v>7325</v>
      </c>
      <c r="E63" s="82" t="s">
        <v>331</v>
      </c>
      <c r="F63" s="79">
        <f>SUM(F16:F20)</f>
        <v>19457</v>
      </c>
      <c r="G63" s="79">
        <f>SUM(G16:G20)</f>
        <v>9926</v>
      </c>
      <c r="H63" s="81">
        <f>SUM(H16:H20)</f>
        <v>9531</v>
      </c>
    </row>
    <row r="64" spans="1:10" ht="11.25" customHeight="1" x14ac:dyDescent="0.15">
      <c r="A64" s="78" t="s">
        <v>332</v>
      </c>
      <c r="B64" s="79">
        <f>SUM(B21:B25)</f>
        <v>15518</v>
      </c>
      <c r="C64" s="79">
        <f>SUM(C21:C25)</f>
        <v>7876</v>
      </c>
      <c r="D64" s="79">
        <f>SUM(D21:D25)</f>
        <v>7642</v>
      </c>
      <c r="E64" s="82" t="s">
        <v>333</v>
      </c>
      <c r="F64" s="79">
        <f>SUM(F21:F25)</f>
        <v>16299</v>
      </c>
      <c r="G64" s="79">
        <f>SUM(G21:G25)</f>
        <v>8030</v>
      </c>
      <c r="H64" s="81">
        <f>SUM(H21:H25)</f>
        <v>8269</v>
      </c>
      <c r="I64" s="90"/>
      <c r="J64" s="90"/>
    </row>
    <row r="65" spans="1:8" ht="11.25" customHeight="1" x14ac:dyDescent="0.15">
      <c r="A65" s="78" t="s">
        <v>334</v>
      </c>
      <c r="B65" s="79">
        <f>SUM(B26:B30)</f>
        <v>17568</v>
      </c>
      <c r="C65" s="79">
        <f>SUM(C26:C30)</f>
        <v>8832</v>
      </c>
      <c r="D65" s="79">
        <f>SUM(D26:D30)</f>
        <v>8736</v>
      </c>
      <c r="E65" s="82" t="s">
        <v>335</v>
      </c>
      <c r="F65" s="79">
        <f>SUM(F26:F30)</f>
        <v>18645</v>
      </c>
      <c r="G65" s="79">
        <f>SUM(G26:G30)</f>
        <v>8679</v>
      </c>
      <c r="H65" s="81">
        <f>SUM(H26:H30)</f>
        <v>9966</v>
      </c>
    </row>
    <row r="66" spans="1:8" ht="11.25" customHeight="1" x14ac:dyDescent="0.15">
      <c r="A66" s="78" t="s">
        <v>336</v>
      </c>
      <c r="B66" s="79">
        <f>SUM(B31:B35)</f>
        <v>19162</v>
      </c>
      <c r="C66" s="79">
        <f>SUM(C31:C35)</f>
        <v>9777</v>
      </c>
      <c r="D66" s="79">
        <f>SUM(D31:D35)</f>
        <v>9385</v>
      </c>
      <c r="E66" s="82" t="s">
        <v>337</v>
      </c>
      <c r="F66" s="79">
        <f>SUM(F31:F35)</f>
        <v>21012</v>
      </c>
      <c r="G66" s="79">
        <f>SUM(G31:G35)</f>
        <v>9233</v>
      </c>
      <c r="H66" s="81">
        <f>SUM(H31:H35)</f>
        <v>11779</v>
      </c>
    </row>
    <row r="67" spans="1:8" ht="11.25" customHeight="1" x14ac:dyDescent="0.15">
      <c r="A67" s="78" t="s">
        <v>338</v>
      </c>
      <c r="B67" s="79">
        <f>SUM(B36:B40)</f>
        <v>18744</v>
      </c>
      <c r="C67" s="79">
        <f>SUM(C36:C40)</f>
        <v>9636</v>
      </c>
      <c r="D67" s="79">
        <f>SUM(D36:D40)</f>
        <v>9108</v>
      </c>
      <c r="E67" s="82" t="s">
        <v>339</v>
      </c>
      <c r="F67" s="79">
        <f>SUM(F36:F40)</f>
        <v>17199</v>
      </c>
      <c r="G67" s="79">
        <f>SUM(G36:G40)</f>
        <v>7210</v>
      </c>
      <c r="H67" s="81">
        <f>SUM(H36:H40)</f>
        <v>9989</v>
      </c>
    </row>
    <row r="68" spans="1:8" ht="11.25" customHeight="1" x14ac:dyDescent="0.15">
      <c r="A68" s="78" t="s">
        <v>340</v>
      </c>
      <c r="B68" s="79">
        <f>SUM(B41:B45)</f>
        <v>19862</v>
      </c>
      <c r="C68" s="79">
        <f>SUM(C41:C45)</f>
        <v>10205</v>
      </c>
      <c r="D68" s="79">
        <f>SUM(D41:D45)</f>
        <v>9657</v>
      </c>
      <c r="E68" s="82" t="s">
        <v>341</v>
      </c>
      <c r="F68" s="79">
        <f>SUM(F41:F45)</f>
        <v>10051</v>
      </c>
      <c r="G68" s="79">
        <f>SUM(G41:G45)</f>
        <v>4099</v>
      </c>
      <c r="H68" s="81">
        <f>SUM(H41:H45)</f>
        <v>5952</v>
      </c>
    </row>
    <row r="69" spans="1:8" ht="11.25" customHeight="1" x14ac:dyDescent="0.15">
      <c r="A69" s="78" t="s">
        <v>342</v>
      </c>
      <c r="B69" s="79">
        <f>SUM(B46:B50)</f>
        <v>22436</v>
      </c>
      <c r="C69" s="79">
        <f>SUM(C46:C50)</f>
        <v>11404</v>
      </c>
      <c r="D69" s="79">
        <f>SUM(D46:D50)</f>
        <v>11032</v>
      </c>
      <c r="E69" s="82" t="s">
        <v>343</v>
      </c>
      <c r="F69" s="79">
        <f>SUM(F46:F50)</f>
        <v>3575</v>
      </c>
      <c r="G69" s="79">
        <f>SUM(G46:G50)</f>
        <v>1191</v>
      </c>
      <c r="H69" s="81">
        <f>SUM(H46:H50)</f>
        <v>2384</v>
      </c>
    </row>
    <row r="70" spans="1:8" ht="11.25" customHeight="1" x14ac:dyDescent="0.15">
      <c r="A70" s="78" t="s">
        <v>344</v>
      </c>
      <c r="B70" s="79">
        <f>SUM(B51:B55)</f>
        <v>25423</v>
      </c>
      <c r="C70" s="79">
        <f>SUM(C51:C55)</f>
        <v>13230</v>
      </c>
      <c r="D70" s="79">
        <f>SUM(D51:D55)</f>
        <v>12193</v>
      </c>
      <c r="E70" s="82" t="s">
        <v>345</v>
      </c>
      <c r="F70" s="79">
        <f>SUM(F51:F55)</f>
        <v>858</v>
      </c>
      <c r="G70" s="79">
        <f>SUM(G51:G55)</f>
        <v>187</v>
      </c>
      <c r="H70" s="81">
        <f>SUM(H51:H55)</f>
        <v>671</v>
      </c>
    </row>
    <row r="71" spans="1:8" ht="11.25" customHeight="1" thickBot="1" x14ac:dyDescent="0.2">
      <c r="A71" s="91"/>
      <c r="B71" s="86"/>
      <c r="C71" s="86"/>
      <c r="D71" s="86"/>
      <c r="E71" s="85" t="s">
        <v>346</v>
      </c>
      <c r="F71" s="86">
        <f>F56</f>
        <v>128</v>
      </c>
      <c r="G71" s="86">
        <f>G56</f>
        <v>9</v>
      </c>
      <c r="H71" s="87">
        <f>H56</f>
        <v>119</v>
      </c>
    </row>
    <row r="72" spans="1:8" ht="14.25" thickBot="1" x14ac:dyDescent="0.2">
      <c r="A72" s="70"/>
      <c r="B72" s="70"/>
      <c r="C72" s="70"/>
      <c r="D72" s="70"/>
      <c r="E72" s="70"/>
      <c r="F72" s="70"/>
      <c r="G72" s="70"/>
      <c r="H72" s="70"/>
    </row>
    <row r="73" spans="1:8" x14ac:dyDescent="0.15">
      <c r="A73" s="92" t="s">
        <v>347</v>
      </c>
      <c r="B73" s="93"/>
      <c r="C73" s="94" t="s">
        <v>6</v>
      </c>
      <c r="D73" s="93"/>
      <c r="E73" s="94" t="s">
        <v>348</v>
      </c>
      <c r="F73" s="93"/>
      <c r="G73" s="94" t="s">
        <v>5</v>
      </c>
      <c r="H73" s="95"/>
    </row>
    <row r="74" spans="1:8" ht="14.25" thickBot="1" x14ac:dyDescent="0.2">
      <c r="A74" s="96" t="s">
        <v>223</v>
      </c>
      <c r="B74" s="97"/>
      <c r="C74" s="98">
        <f>SUM(C75:C77)</f>
        <v>341992</v>
      </c>
      <c r="D74" s="99" t="str">
        <f>IF(C74=B59,"","ERROR")</f>
        <v/>
      </c>
      <c r="E74" s="98">
        <f t="shared" ref="E74:G74" si="0">SUM(E75:E77)</f>
        <v>169073</v>
      </c>
      <c r="F74" s="99" t="str">
        <f>IF(E74=C59,"","ERROR")</f>
        <v/>
      </c>
      <c r="G74" s="98">
        <f t="shared" si="0"/>
        <v>172919</v>
      </c>
      <c r="H74" s="100" t="str">
        <f>IF(G74=D59,"","ERROR")</f>
        <v/>
      </c>
    </row>
    <row r="75" spans="1:8" ht="14.25" thickTop="1" x14ac:dyDescent="0.15">
      <c r="A75" s="101" t="s">
        <v>349</v>
      </c>
      <c r="B75" s="80" t="s">
        <v>350</v>
      </c>
      <c r="C75" s="102">
        <f>E75+G75</f>
        <v>39967</v>
      </c>
      <c r="D75" s="103">
        <f>C75/C74</f>
        <v>0.11686530679080212</v>
      </c>
      <c r="E75" s="102">
        <f>SUM(C61:C63)</f>
        <v>20436</v>
      </c>
      <c r="F75" s="103">
        <f>E75/E74</f>
        <v>0.12087086643047677</v>
      </c>
      <c r="G75" s="102">
        <f>SUM(D61:D63)</f>
        <v>19531</v>
      </c>
      <c r="H75" s="104">
        <f>G75/G74</f>
        <v>0.11294883731689404</v>
      </c>
    </row>
    <row r="76" spans="1:8" x14ac:dyDescent="0.15">
      <c r="A76" s="101" t="s">
        <v>351</v>
      </c>
      <c r="B76" s="80" t="s">
        <v>352</v>
      </c>
      <c r="C76" s="105">
        <f>E76+G76</f>
        <v>214258</v>
      </c>
      <c r="D76" s="106">
        <f>C76/C74</f>
        <v>0.62650003508854013</v>
      </c>
      <c r="E76" s="105">
        <f>SUM(C64:C70,G61:G63)</f>
        <v>109999</v>
      </c>
      <c r="F76" s="106">
        <f>E76/E74</f>
        <v>0.65060062813104402</v>
      </c>
      <c r="G76" s="105">
        <f>SUM(D64:D70,H61:H63)</f>
        <v>104259</v>
      </c>
      <c r="H76" s="107">
        <f>G76/G74</f>
        <v>0.60293547846101359</v>
      </c>
    </row>
    <row r="77" spans="1:8" ht="14.25" thickBot="1" x14ac:dyDescent="0.2">
      <c r="A77" s="108" t="s">
        <v>353</v>
      </c>
      <c r="B77" s="109" t="s">
        <v>354</v>
      </c>
      <c r="C77" s="110">
        <f>E77+G77</f>
        <v>87767</v>
      </c>
      <c r="D77" s="111">
        <f>C77/C74</f>
        <v>0.25663465812065778</v>
      </c>
      <c r="E77" s="110">
        <f>SUM(G64:G71)</f>
        <v>38638</v>
      </c>
      <c r="F77" s="111">
        <f>E77/E74</f>
        <v>0.22852850543847925</v>
      </c>
      <c r="G77" s="110">
        <f>SUM(H64:H71)</f>
        <v>49129</v>
      </c>
      <c r="H77" s="112">
        <f>G77/G74</f>
        <v>0.28411568422209244</v>
      </c>
    </row>
    <row r="78" spans="1:8" x14ac:dyDescent="0.15">
      <c r="A78" s="113" t="s">
        <v>355</v>
      </c>
    </row>
  </sheetData>
  <dataConsolidate/>
  <mergeCells count="5">
    <mergeCell ref="A1:H1"/>
    <mergeCell ref="A73:B73"/>
    <mergeCell ref="C73:D73"/>
    <mergeCell ref="E73:F73"/>
    <mergeCell ref="G73:H73"/>
  </mergeCells>
  <phoneticPr fontId="4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町（丁）字別人口・世帯</vt:lpstr>
      <vt:lpstr>年齢各歳別・５歳階級別・３区分別男女別人口</vt:lpstr>
      <vt:lpstr>'町（丁）字別人口・世帯'!Print_Area</vt:lpstr>
      <vt:lpstr>年齢各歳別・５歳階級別・３区分別男女別人口!Print_Area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00083563</dc:creator>
  <cp:lastModifiedBy>00083563</cp:lastModifiedBy>
  <dcterms:created xsi:type="dcterms:W3CDTF">2025-04-01T23:56:30Z</dcterms:created>
  <dcterms:modified xsi:type="dcterms:W3CDTF">2025-04-01T23:56:31Z</dcterms:modified>
</cp:coreProperties>
</file>