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85426\Desktop\"/>
    </mc:Choice>
  </mc:AlternateContent>
  <xr:revisionPtr revIDLastSave="0" documentId="8_{0B5524A5-A34C-4F4E-B17D-3282D55321E0}" xr6:coauthVersionLast="47" xr6:coauthVersionMax="47" xr10:uidLastSave="{00000000-0000-0000-0000-000000000000}"/>
  <bookViews>
    <workbookView xWindow="28680" yWindow="-120" windowWidth="29040" windowHeight="15720" xr2:uid="{ACE5DCBA-6F34-4042-A1E2-BC1FD8882585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definedNames>
    <definedName name="_xlnm.Print_Area" localSheetId="9">'10月'!$A$1:$H$78</definedName>
    <definedName name="_xlnm.Print_Area" localSheetId="10">'11月'!$A$1:$H$78</definedName>
    <definedName name="_xlnm.Print_Area" localSheetId="11">'12月'!$A$1:$H$78</definedName>
    <definedName name="_xlnm.Print_Area" localSheetId="0">'1月'!$A$1:$H$78</definedName>
    <definedName name="_xlnm.Print_Area" localSheetId="1">'2月'!$A$1:$H$78</definedName>
    <definedName name="_xlnm.Print_Area" localSheetId="2">'3月'!$A$1:$H$78</definedName>
    <definedName name="_xlnm.Print_Area" localSheetId="3">'4月'!$A$1:$H$78</definedName>
    <definedName name="_xlnm.Print_Area" localSheetId="4">'5月'!$A$1:$H$78</definedName>
    <definedName name="_xlnm.Print_Area" localSheetId="5">'6月'!$A$1:$H$78</definedName>
    <definedName name="_xlnm.Print_Area" localSheetId="6">'7月'!$A$1:$H$78</definedName>
    <definedName name="_xlnm.Print_Area" localSheetId="7">'8月'!$A$1:$H$78</definedName>
    <definedName name="_xlnm.Print_Area" localSheetId="8">'9月'!$A$1:$H$78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2" l="1"/>
  <c r="C4" i="12"/>
  <c r="D4" i="12"/>
  <c r="B61" i="12"/>
  <c r="B59" i="12" s="1"/>
  <c r="C61" i="12"/>
  <c r="C59" i="12" s="1"/>
  <c r="D61" i="12"/>
  <c r="D59" i="12" s="1"/>
  <c r="F61" i="12"/>
  <c r="G61" i="12"/>
  <c r="H61" i="12"/>
  <c r="B62" i="12"/>
  <c r="C62" i="12"/>
  <c r="D62" i="12"/>
  <c r="F62" i="12"/>
  <c r="G62" i="12"/>
  <c r="H62" i="12"/>
  <c r="B63" i="12"/>
  <c r="C63" i="12"/>
  <c r="D63" i="12"/>
  <c r="F63" i="12"/>
  <c r="G63" i="12"/>
  <c r="H63" i="12"/>
  <c r="B64" i="12"/>
  <c r="C64" i="12"/>
  <c r="D64" i="12"/>
  <c r="F64" i="12"/>
  <c r="G64" i="12"/>
  <c r="H64" i="12"/>
  <c r="B65" i="12"/>
  <c r="C65" i="12"/>
  <c r="E76" i="12" s="1"/>
  <c r="D65" i="12"/>
  <c r="F65" i="12"/>
  <c r="G65" i="12"/>
  <c r="H65" i="12"/>
  <c r="B66" i="12"/>
  <c r="C66" i="12"/>
  <c r="D66" i="12"/>
  <c r="G76" i="12" s="1"/>
  <c r="F66" i="12"/>
  <c r="G66" i="12"/>
  <c r="H66" i="12"/>
  <c r="B67" i="12"/>
  <c r="C67" i="12"/>
  <c r="D67" i="12"/>
  <c r="F67" i="12"/>
  <c r="G67" i="12"/>
  <c r="E77" i="12" s="1"/>
  <c r="H67" i="12"/>
  <c r="G77" i="12" s="1"/>
  <c r="B68" i="12"/>
  <c r="C68" i="12"/>
  <c r="D68" i="12"/>
  <c r="F68" i="12"/>
  <c r="G68" i="12"/>
  <c r="H68" i="12"/>
  <c r="B69" i="12"/>
  <c r="C69" i="12"/>
  <c r="D69" i="12"/>
  <c r="F69" i="12"/>
  <c r="G69" i="12"/>
  <c r="H69" i="12"/>
  <c r="B70" i="12"/>
  <c r="C70" i="12"/>
  <c r="D70" i="12"/>
  <c r="F70" i="12"/>
  <c r="G70" i="12"/>
  <c r="H70" i="12"/>
  <c r="F71" i="12"/>
  <c r="G71" i="12"/>
  <c r="H71" i="12"/>
  <c r="G75" i="12"/>
  <c r="H77" i="12" l="1"/>
  <c r="C76" i="12"/>
  <c r="C77" i="12"/>
  <c r="E75" i="12"/>
  <c r="G74" i="12"/>
  <c r="H74" i="12" s="1"/>
  <c r="B4" i="11"/>
  <c r="C4" i="11"/>
  <c r="D4" i="11"/>
  <c r="B61" i="11"/>
  <c r="C61" i="11"/>
  <c r="E75" i="11" s="1"/>
  <c r="D61" i="11"/>
  <c r="D59" i="11" s="1"/>
  <c r="F61" i="11"/>
  <c r="G61" i="11"/>
  <c r="H61" i="11"/>
  <c r="B62" i="11"/>
  <c r="B59" i="11" s="1"/>
  <c r="C62" i="11"/>
  <c r="D62" i="11"/>
  <c r="F62" i="11"/>
  <c r="G62" i="11"/>
  <c r="H62" i="11"/>
  <c r="B63" i="11"/>
  <c r="C63" i="11"/>
  <c r="D63" i="11"/>
  <c r="G75" i="11" s="1"/>
  <c r="F63" i="11"/>
  <c r="G63" i="11"/>
  <c r="H63" i="11"/>
  <c r="B64" i="11"/>
  <c r="C64" i="11"/>
  <c r="D64" i="11"/>
  <c r="G76" i="11" s="1"/>
  <c r="F64" i="11"/>
  <c r="G64" i="11"/>
  <c r="E77" i="11" s="1"/>
  <c r="H64" i="11"/>
  <c r="B65" i="11"/>
  <c r="C65" i="11"/>
  <c r="D65" i="11"/>
  <c r="F65" i="11"/>
  <c r="G65" i="11"/>
  <c r="H65" i="11"/>
  <c r="B66" i="11"/>
  <c r="C66" i="11"/>
  <c r="D66" i="11"/>
  <c r="F66" i="11"/>
  <c r="G66" i="11"/>
  <c r="H66" i="11"/>
  <c r="B67" i="11"/>
  <c r="C67" i="11"/>
  <c r="D67" i="11"/>
  <c r="F67" i="11"/>
  <c r="G67" i="11"/>
  <c r="H67" i="11"/>
  <c r="B68" i="11"/>
  <c r="C68" i="11"/>
  <c r="D68" i="11"/>
  <c r="F68" i="11"/>
  <c r="G68" i="11"/>
  <c r="H68" i="11"/>
  <c r="B69" i="11"/>
  <c r="C69" i="11"/>
  <c r="D69" i="11"/>
  <c r="F69" i="11"/>
  <c r="G69" i="11"/>
  <c r="H69" i="11"/>
  <c r="B70" i="11"/>
  <c r="C70" i="11"/>
  <c r="D70" i="11"/>
  <c r="F70" i="11"/>
  <c r="G70" i="11"/>
  <c r="H70" i="11"/>
  <c r="F71" i="11"/>
  <c r="G71" i="11"/>
  <c r="H71" i="11"/>
  <c r="G77" i="11" s="1"/>
  <c r="E76" i="11"/>
  <c r="H75" i="12" l="1"/>
  <c r="C75" i="12"/>
  <c r="E74" i="12"/>
  <c r="H76" i="12"/>
  <c r="F77" i="11"/>
  <c r="C77" i="11"/>
  <c r="H75" i="11"/>
  <c r="G74" i="11"/>
  <c r="H74" i="11" s="1"/>
  <c r="C75" i="11"/>
  <c r="E74" i="11"/>
  <c r="C76" i="11"/>
  <c r="C59" i="11"/>
  <c r="B4" i="10"/>
  <c r="C4" i="10"/>
  <c r="D4" i="10"/>
  <c r="B61" i="10"/>
  <c r="C61" i="10"/>
  <c r="C59" i="10" s="1"/>
  <c r="D61" i="10"/>
  <c r="G75" i="10" s="1"/>
  <c r="F61" i="10"/>
  <c r="G61" i="10"/>
  <c r="H61" i="10"/>
  <c r="B62" i="10"/>
  <c r="C62" i="10"/>
  <c r="D62" i="10"/>
  <c r="F62" i="10"/>
  <c r="G62" i="10"/>
  <c r="H62" i="10"/>
  <c r="B63" i="10"/>
  <c r="C63" i="10"/>
  <c r="D63" i="10"/>
  <c r="F63" i="10"/>
  <c r="G63" i="10"/>
  <c r="H63" i="10"/>
  <c r="B64" i="10"/>
  <c r="B59" i="10" s="1"/>
  <c r="C64" i="10"/>
  <c r="D64" i="10"/>
  <c r="F64" i="10"/>
  <c r="G64" i="10"/>
  <c r="H64" i="10"/>
  <c r="B65" i="10"/>
  <c r="C65" i="10"/>
  <c r="D65" i="10"/>
  <c r="G76" i="10" s="1"/>
  <c r="F65" i="10"/>
  <c r="G65" i="10"/>
  <c r="H65" i="10"/>
  <c r="B66" i="10"/>
  <c r="C66" i="10"/>
  <c r="D66" i="10"/>
  <c r="F66" i="10"/>
  <c r="G66" i="10"/>
  <c r="E77" i="10" s="1"/>
  <c r="H66" i="10"/>
  <c r="B67" i="10"/>
  <c r="C67" i="10"/>
  <c r="D67" i="10"/>
  <c r="F67" i="10"/>
  <c r="G67" i="10"/>
  <c r="H67" i="10"/>
  <c r="B68" i="10"/>
  <c r="C68" i="10"/>
  <c r="D68" i="10"/>
  <c r="F68" i="10"/>
  <c r="G68" i="10"/>
  <c r="H68" i="10"/>
  <c r="B69" i="10"/>
  <c r="C69" i="10"/>
  <c r="D69" i="10"/>
  <c r="F69" i="10"/>
  <c r="G69" i="10"/>
  <c r="H69" i="10"/>
  <c r="B70" i="10"/>
  <c r="C70" i="10"/>
  <c r="D70" i="10"/>
  <c r="F70" i="10"/>
  <c r="G70" i="10"/>
  <c r="H70" i="10"/>
  <c r="F71" i="10"/>
  <c r="G71" i="10"/>
  <c r="H71" i="10"/>
  <c r="E76" i="10"/>
  <c r="G77" i="10"/>
  <c r="C74" i="12" l="1"/>
  <c r="F74" i="12"/>
  <c r="F77" i="12"/>
  <c r="F76" i="12"/>
  <c r="F75" i="12"/>
  <c r="F74" i="11"/>
  <c r="F76" i="11"/>
  <c r="F75" i="11"/>
  <c r="C74" i="11"/>
  <c r="D74" i="11" s="1"/>
  <c r="H77" i="11"/>
  <c r="H76" i="11"/>
  <c r="C77" i="10"/>
  <c r="G74" i="10"/>
  <c r="H74" i="10" s="1"/>
  <c r="H75" i="10"/>
  <c r="H77" i="10"/>
  <c r="C76" i="10"/>
  <c r="E75" i="10"/>
  <c r="D59" i="10"/>
  <c r="B4" i="9"/>
  <c r="C4" i="9"/>
  <c r="D4" i="9"/>
  <c r="B61" i="9"/>
  <c r="B59" i="9" s="1"/>
  <c r="C61" i="9"/>
  <c r="C59" i="9" s="1"/>
  <c r="D61" i="9"/>
  <c r="D59" i="9" s="1"/>
  <c r="F61" i="9"/>
  <c r="G61" i="9"/>
  <c r="H61" i="9"/>
  <c r="B62" i="9"/>
  <c r="C62" i="9"/>
  <c r="D62" i="9"/>
  <c r="F62" i="9"/>
  <c r="G62" i="9"/>
  <c r="H62" i="9"/>
  <c r="B63" i="9"/>
  <c r="C63" i="9"/>
  <c r="D63" i="9"/>
  <c r="F63" i="9"/>
  <c r="G63" i="9"/>
  <c r="H63" i="9"/>
  <c r="B64" i="9"/>
  <c r="C64" i="9"/>
  <c r="E76" i="9" s="1"/>
  <c r="D64" i="9"/>
  <c r="F64" i="9"/>
  <c r="G64" i="9"/>
  <c r="H64" i="9"/>
  <c r="G77" i="9" s="1"/>
  <c r="B65" i="9"/>
  <c r="C65" i="9"/>
  <c r="D65" i="9"/>
  <c r="F65" i="9"/>
  <c r="G65" i="9"/>
  <c r="H65" i="9"/>
  <c r="B66" i="9"/>
  <c r="C66" i="9"/>
  <c r="D66" i="9"/>
  <c r="F66" i="9"/>
  <c r="G66" i="9"/>
  <c r="H66" i="9"/>
  <c r="B67" i="9"/>
  <c r="C67" i="9"/>
  <c r="D67" i="9"/>
  <c r="F67" i="9"/>
  <c r="G67" i="9"/>
  <c r="H67" i="9"/>
  <c r="B68" i="9"/>
  <c r="C68" i="9"/>
  <c r="D68" i="9"/>
  <c r="F68" i="9"/>
  <c r="G68" i="9"/>
  <c r="H68" i="9"/>
  <c r="B69" i="9"/>
  <c r="C69" i="9"/>
  <c r="D69" i="9"/>
  <c r="F69" i="9"/>
  <c r="G69" i="9"/>
  <c r="H69" i="9"/>
  <c r="B70" i="9"/>
  <c r="C70" i="9"/>
  <c r="D70" i="9"/>
  <c r="F70" i="9"/>
  <c r="G70" i="9"/>
  <c r="H70" i="9"/>
  <c r="F71" i="9"/>
  <c r="G71" i="9"/>
  <c r="H71" i="9"/>
  <c r="E75" i="9"/>
  <c r="G76" i="9"/>
  <c r="E77" i="9"/>
  <c r="D74" i="12" l="1"/>
  <c r="D76" i="12"/>
  <c r="D77" i="12"/>
  <c r="D75" i="12"/>
  <c r="D76" i="11"/>
  <c r="D77" i="11"/>
  <c r="D75" i="11"/>
  <c r="C75" i="10"/>
  <c r="F75" i="10"/>
  <c r="E74" i="10"/>
  <c r="H76" i="10"/>
  <c r="C75" i="9"/>
  <c r="F77" i="9"/>
  <c r="F76" i="9"/>
  <c r="C76" i="9"/>
  <c r="C77" i="9"/>
  <c r="G75" i="9"/>
  <c r="E74" i="9"/>
  <c r="B4" i="8"/>
  <c r="C4" i="8"/>
  <c r="D4" i="8"/>
  <c r="B61" i="8"/>
  <c r="B59" i="8" s="1"/>
  <c r="C61" i="8"/>
  <c r="C59" i="8" s="1"/>
  <c r="D61" i="8"/>
  <c r="F61" i="8"/>
  <c r="G61" i="8"/>
  <c r="H61" i="8"/>
  <c r="B62" i="8"/>
  <c r="C62" i="8"/>
  <c r="D62" i="8"/>
  <c r="D59" i="8" s="1"/>
  <c r="F62" i="8"/>
  <c r="G62" i="8"/>
  <c r="H62" i="8"/>
  <c r="B63" i="8"/>
  <c r="C63" i="8"/>
  <c r="D63" i="8"/>
  <c r="F63" i="8"/>
  <c r="G63" i="8"/>
  <c r="H63" i="8"/>
  <c r="B64" i="8"/>
  <c r="C64" i="8"/>
  <c r="D64" i="8"/>
  <c r="F64" i="8"/>
  <c r="G64" i="8"/>
  <c r="E77" i="8" s="1"/>
  <c r="H64" i="8"/>
  <c r="G77" i="8" s="1"/>
  <c r="B65" i="8"/>
  <c r="C65" i="8"/>
  <c r="D65" i="8"/>
  <c r="F65" i="8"/>
  <c r="G65" i="8"/>
  <c r="H65" i="8"/>
  <c r="B66" i="8"/>
  <c r="C66" i="8"/>
  <c r="E76" i="8" s="1"/>
  <c r="D66" i="8"/>
  <c r="F66" i="8"/>
  <c r="G66" i="8"/>
  <c r="H66" i="8"/>
  <c r="B67" i="8"/>
  <c r="C67" i="8"/>
  <c r="D67" i="8"/>
  <c r="F67" i="8"/>
  <c r="G67" i="8"/>
  <c r="H67" i="8"/>
  <c r="B68" i="8"/>
  <c r="C68" i="8"/>
  <c r="D68" i="8"/>
  <c r="F68" i="8"/>
  <c r="G68" i="8"/>
  <c r="H68" i="8"/>
  <c r="B69" i="8"/>
  <c r="C69" i="8"/>
  <c r="D69" i="8"/>
  <c r="F69" i="8"/>
  <c r="G69" i="8"/>
  <c r="H69" i="8"/>
  <c r="B70" i="8"/>
  <c r="C70" i="8"/>
  <c r="D70" i="8"/>
  <c r="F70" i="8"/>
  <c r="G70" i="8"/>
  <c r="H70" i="8"/>
  <c r="F71" i="8"/>
  <c r="G71" i="8"/>
  <c r="H71" i="8"/>
  <c r="E75" i="8"/>
  <c r="G76" i="8"/>
  <c r="D75" i="10" l="1"/>
  <c r="C74" i="10"/>
  <c r="F74" i="10"/>
  <c r="F77" i="10"/>
  <c r="F76" i="10"/>
  <c r="F75" i="9"/>
  <c r="F74" i="9"/>
  <c r="G74" i="9"/>
  <c r="H75" i="9" s="1"/>
  <c r="C74" i="9"/>
  <c r="D74" i="9" s="1"/>
  <c r="C76" i="8"/>
  <c r="F76" i="8"/>
  <c r="C77" i="8"/>
  <c r="F77" i="8"/>
  <c r="G75" i="8"/>
  <c r="C75" i="8" s="1"/>
  <c r="E74" i="8"/>
  <c r="B4" i="7"/>
  <c r="C4" i="7"/>
  <c r="D4" i="7"/>
  <c r="B61" i="7"/>
  <c r="C61" i="7"/>
  <c r="C59" i="7" s="1"/>
  <c r="D61" i="7"/>
  <c r="D59" i="7" s="1"/>
  <c r="F61" i="7"/>
  <c r="G61" i="7"/>
  <c r="H61" i="7"/>
  <c r="B62" i="7"/>
  <c r="C62" i="7"/>
  <c r="D62" i="7"/>
  <c r="F62" i="7"/>
  <c r="G62" i="7"/>
  <c r="H62" i="7"/>
  <c r="B63" i="7"/>
  <c r="C63" i="7"/>
  <c r="E75" i="7" s="1"/>
  <c r="D63" i="7"/>
  <c r="F63" i="7"/>
  <c r="G63" i="7"/>
  <c r="H63" i="7"/>
  <c r="B64" i="7"/>
  <c r="C64" i="7"/>
  <c r="D64" i="7"/>
  <c r="G76" i="7" s="1"/>
  <c r="F64" i="7"/>
  <c r="B59" i="7" s="1"/>
  <c r="G64" i="7"/>
  <c r="H64" i="7"/>
  <c r="B65" i="7"/>
  <c r="C65" i="7"/>
  <c r="D65" i="7"/>
  <c r="F65" i="7"/>
  <c r="G65" i="7"/>
  <c r="E77" i="7" s="1"/>
  <c r="H65" i="7"/>
  <c r="B66" i="7"/>
  <c r="C66" i="7"/>
  <c r="D66" i="7"/>
  <c r="F66" i="7"/>
  <c r="G66" i="7"/>
  <c r="H66" i="7"/>
  <c r="B67" i="7"/>
  <c r="C67" i="7"/>
  <c r="D67" i="7"/>
  <c r="F67" i="7"/>
  <c r="G67" i="7"/>
  <c r="H67" i="7"/>
  <c r="B68" i="7"/>
  <c r="C68" i="7"/>
  <c r="D68" i="7"/>
  <c r="F68" i="7"/>
  <c r="G68" i="7"/>
  <c r="H68" i="7"/>
  <c r="B69" i="7"/>
  <c r="C69" i="7"/>
  <c r="D69" i="7"/>
  <c r="F69" i="7"/>
  <c r="G69" i="7"/>
  <c r="H69" i="7"/>
  <c r="B70" i="7"/>
  <c r="C70" i="7"/>
  <c r="D70" i="7"/>
  <c r="F70" i="7"/>
  <c r="G70" i="7"/>
  <c r="H70" i="7"/>
  <c r="F71" i="7"/>
  <c r="G71" i="7"/>
  <c r="H71" i="7"/>
  <c r="E76" i="7"/>
  <c r="G77" i="7"/>
  <c r="D74" i="10" l="1"/>
  <c r="D77" i="10"/>
  <c r="D76" i="10"/>
  <c r="D77" i="9"/>
  <c r="D75" i="9"/>
  <c r="D76" i="9"/>
  <c r="H74" i="9"/>
  <c r="H76" i="9"/>
  <c r="H77" i="9"/>
  <c r="D75" i="8"/>
  <c r="C74" i="8"/>
  <c r="D74" i="8" s="1"/>
  <c r="D77" i="8"/>
  <c r="G74" i="8"/>
  <c r="D76" i="8"/>
  <c r="F74" i="8"/>
  <c r="F75" i="8"/>
  <c r="C75" i="7"/>
  <c r="E74" i="7"/>
  <c r="F74" i="7" s="1"/>
  <c r="C77" i="7"/>
  <c r="F76" i="7"/>
  <c r="C76" i="7"/>
  <c r="G75" i="7"/>
  <c r="B4" i="6"/>
  <c r="C4" i="6"/>
  <c r="D4" i="6"/>
  <c r="B61" i="6"/>
  <c r="B59" i="6" s="1"/>
  <c r="C61" i="6"/>
  <c r="D61" i="6"/>
  <c r="G75" i="6" s="1"/>
  <c r="F61" i="6"/>
  <c r="G61" i="6"/>
  <c r="H61" i="6"/>
  <c r="B62" i="6"/>
  <c r="C62" i="6"/>
  <c r="D62" i="6"/>
  <c r="D59" i="6" s="1"/>
  <c r="F62" i="6"/>
  <c r="G62" i="6"/>
  <c r="H62" i="6"/>
  <c r="B63" i="6"/>
  <c r="C63" i="6"/>
  <c r="D63" i="6"/>
  <c r="F63" i="6"/>
  <c r="G63" i="6"/>
  <c r="H63" i="6"/>
  <c r="B64" i="6"/>
  <c r="C64" i="6"/>
  <c r="E76" i="6" s="1"/>
  <c r="D64" i="6"/>
  <c r="F64" i="6"/>
  <c r="G64" i="6"/>
  <c r="H64" i="6"/>
  <c r="G77" i="6" s="1"/>
  <c r="B65" i="6"/>
  <c r="C65" i="6"/>
  <c r="D65" i="6"/>
  <c r="F65" i="6"/>
  <c r="G65" i="6"/>
  <c r="H65" i="6"/>
  <c r="B66" i="6"/>
  <c r="C66" i="6"/>
  <c r="D66" i="6"/>
  <c r="G76" i="6" s="1"/>
  <c r="F66" i="6"/>
  <c r="G66" i="6"/>
  <c r="H66" i="6"/>
  <c r="B67" i="6"/>
  <c r="C67" i="6"/>
  <c r="D67" i="6"/>
  <c r="F67" i="6"/>
  <c r="G67" i="6"/>
  <c r="E77" i="6" s="1"/>
  <c r="H67" i="6"/>
  <c r="B68" i="6"/>
  <c r="C68" i="6"/>
  <c r="C59" i="6" s="1"/>
  <c r="D68" i="6"/>
  <c r="F68" i="6"/>
  <c r="G68" i="6"/>
  <c r="H68" i="6"/>
  <c r="B69" i="6"/>
  <c r="C69" i="6"/>
  <c r="D69" i="6"/>
  <c r="F69" i="6"/>
  <c r="G69" i="6"/>
  <c r="H69" i="6"/>
  <c r="B70" i="6"/>
  <c r="C70" i="6"/>
  <c r="D70" i="6"/>
  <c r="F70" i="6"/>
  <c r="G70" i="6"/>
  <c r="H70" i="6"/>
  <c r="F71" i="6"/>
  <c r="G71" i="6"/>
  <c r="H71" i="6"/>
  <c r="E75" i="6"/>
  <c r="H74" i="8" l="1"/>
  <c r="H76" i="8"/>
  <c r="H77" i="8"/>
  <c r="H75" i="8"/>
  <c r="C74" i="7"/>
  <c r="D74" i="7" s="1"/>
  <c r="F77" i="7"/>
  <c r="G74" i="7"/>
  <c r="D76" i="7"/>
  <c r="F75" i="7"/>
  <c r="C77" i="6"/>
  <c r="C75" i="6"/>
  <c r="C76" i="6"/>
  <c r="G74" i="6"/>
  <c r="H74" i="6" s="1"/>
  <c r="E74" i="6"/>
  <c r="B4" i="5"/>
  <c r="C4" i="5"/>
  <c r="D4" i="5"/>
  <c r="B61" i="5"/>
  <c r="B59" i="5" s="1"/>
  <c r="C61" i="5"/>
  <c r="C59" i="5" s="1"/>
  <c r="D61" i="5"/>
  <c r="D59" i="5" s="1"/>
  <c r="F61" i="5"/>
  <c r="G61" i="5"/>
  <c r="H61" i="5"/>
  <c r="B62" i="5"/>
  <c r="C62" i="5"/>
  <c r="D62" i="5"/>
  <c r="F62" i="5"/>
  <c r="G62" i="5"/>
  <c r="H62" i="5"/>
  <c r="B63" i="5"/>
  <c r="C63" i="5"/>
  <c r="D63" i="5"/>
  <c r="F63" i="5"/>
  <c r="G63" i="5"/>
  <c r="H63" i="5"/>
  <c r="B64" i="5"/>
  <c r="C64" i="5"/>
  <c r="E76" i="5" s="1"/>
  <c r="D64" i="5"/>
  <c r="G76" i="5" s="1"/>
  <c r="F64" i="5"/>
  <c r="G64" i="5"/>
  <c r="H64" i="5"/>
  <c r="B65" i="5"/>
  <c r="C65" i="5"/>
  <c r="D65" i="5"/>
  <c r="F65" i="5"/>
  <c r="G65" i="5"/>
  <c r="E77" i="5" s="1"/>
  <c r="H65" i="5"/>
  <c r="B66" i="5"/>
  <c r="C66" i="5"/>
  <c r="D66" i="5"/>
  <c r="F66" i="5"/>
  <c r="G66" i="5"/>
  <c r="H66" i="5"/>
  <c r="G77" i="5" s="1"/>
  <c r="B67" i="5"/>
  <c r="C67" i="5"/>
  <c r="D67" i="5"/>
  <c r="F67" i="5"/>
  <c r="G67" i="5"/>
  <c r="H67" i="5"/>
  <c r="B68" i="5"/>
  <c r="C68" i="5"/>
  <c r="D68" i="5"/>
  <c r="F68" i="5"/>
  <c r="G68" i="5"/>
  <c r="H68" i="5"/>
  <c r="B69" i="5"/>
  <c r="C69" i="5"/>
  <c r="D69" i="5"/>
  <c r="F69" i="5"/>
  <c r="G69" i="5"/>
  <c r="H69" i="5"/>
  <c r="B70" i="5"/>
  <c r="C70" i="5"/>
  <c r="D70" i="5"/>
  <c r="F70" i="5"/>
  <c r="G70" i="5"/>
  <c r="H70" i="5"/>
  <c r="F71" i="5"/>
  <c r="G71" i="5"/>
  <c r="H71" i="5"/>
  <c r="E75" i="5"/>
  <c r="H74" i="7" l="1"/>
  <c r="H76" i="7"/>
  <c r="H77" i="7"/>
  <c r="H75" i="7"/>
  <c r="D75" i="7"/>
  <c r="D77" i="7"/>
  <c r="H75" i="6"/>
  <c r="F75" i="6"/>
  <c r="F74" i="6"/>
  <c r="H77" i="6"/>
  <c r="F77" i="6"/>
  <c r="H76" i="6"/>
  <c r="F76" i="6"/>
  <c r="C74" i="6"/>
  <c r="D74" i="6" s="1"/>
  <c r="F77" i="5"/>
  <c r="C77" i="5"/>
  <c r="F76" i="5"/>
  <c r="C76" i="5"/>
  <c r="G75" i="5"/>
  <c r="E74" i="5"/>
  <c r="B4" i="4"/>
  <c r="C4" i="4"/>
  <c r="D4" i="4"/>
  <c r="B61" i="4"/>
  <c r="C61" i="4"/>
  <c r="C59" i="4" s="1"/>
  <c r="D61" i="4"/>
  <c r="D59" i="4" s="1"/>
  <c r="F61" i="4"/>
  <c r="G61" i="4"/>
  <c r="H61" i="4"/>
  <c r="B62" i="4"/>
  <c r="C62" i="4"/>
  <c r="D62" i="4"/>
  <c r="F62" i="4"/>
  <c r="G62" i="4"/>
  <c r="H62" i="4"/>
  <c r="B63" i="4"/>
  <c r="C63" i="4"/>
  <c r="D63" i="4"/>
  <c r="F63" i="4"/>
  <c r="G63" i="4"/>
  <c r="H63" i="4"/>
  <c r="B64" i="4"/>
  <c r="C64" i="4"/>
  <c r="D64" i="4"/>
  <c r="G76" i="4" s="1"/>
  <c r="F64" i="4"/>
  <c r="B59" i="4" s="1"/>
  <c r="G64" i="4"/>
  <c r="H64" i="4"/>
  <c r="B65" i="4"/>
  <c r="C65" i="4"/>
  <c r="D65" i="4"/>
  <c r="F65" i="4"/>
  <c r="G65" i="4"/>
  <c r="E77" i="4" s="1"/>
  <c r="H65" i="4"/>
  <c r="B66" i="4"/>
  <c r="C66" i="4"/>
  <c r="D66" i="4"/>
  <c r="F66" i="4"/>
  <c r="G66" i="4"/>
  <c r="H66" i="4"/>
  <c r="B67" i="4"/>
  <c r="C67" i="4"/>
  <c r="D67" i="4"/>
  <c r="F67" i="4"/>
  <c r="G67" i="4"/>
  <c r="H67" i="4"/>
  <c r="B68" i="4"/>
  <c r="C68" i="4"/>
  <c r="D68" i="4"/>
  <c r="F68" i="4"/>
  <c r="G68" i="4"/>
  <c r="H68" i="4"/>
  <c r="B69" i="4"/>
  <c r="C69" i="4"/>
  <c r="D69" i="4"/>
  <c r="F69" i="4"/>
  <c r="G69" i="4"/>
  <c r="H69" i="4"/>
  <c r="B70" i="4"/>
  <c r="C70" i="4"/>
  <c r="D70" i="4"/>
  <c r="F70" i="4"/>
  <c r="G70" i="4"/>
  <c r="H70" i="4"/>
  <c r="F71" i="4"/>
  <c r="G71" i="4"/>
  <c r="H71" i="4"/>
  <c r="E76" i="4"/>
  <c r="G77" i="4"/>
  <c r="D75" i="6" l="1"/>
  <c r="D76" i="6"/>
  <c r="D77" i="6"/>
  <c r="F75" i="5"/>
  <c r="F74" i="5"/>
  <c r="G74" i="5"/>
  <c r="H75" i="5" s="1"/>
  <c r="C75" i="5"/>
  <c r="C77" i="4"/>
  <c r="G75" i="4"/>
  <c r="C76" i="4"/>
  <c r="E75" i="4"/>
  <c r="B4" i="3"/>
  <c r="C4" i="3"/>
  <c r="D4" i="3"/>
  <c r="B61" i="3"/>
  <c r="B59" i="3" s="1"/>
  <c r="C61" i="3"/>
  <c r="C59" i="3" s="1"/>
  <c r="D61" i="3"/>
  <c r="D59" i="3" s="1"/>
  <c r="F61" i="3"/>
  <c r="G61" i="3"/>
  <c r="H61" i="3"/>
  <c r="B62" i="3"/>
  <c r="C62" i="3"/>
  <c r="D62" i="3"/>
  <c r="F62" i="3"/>
  <c r="G62" i="3"/>
  <c r="H62" i="3"/>
  <c r="B63" i="3"/>
  <c r="C63" i="3"/>
  <c r="D63" i="3"/>
  <c r="F63" i="3"/>
  <c r="G63" i="3"/>
  <c r="H63" i="3"/>
  <c r="B64" i="3"/>
  <c r="C64" i="3"/>
  <c r="E76" i="3" s="1"/>
  <c r="D64" i="3"/>
  <c r="G76" i="3" s="1"/>
  <c r="F64" i="3"/>
  <c r="G64" i="3"/>
  <c r="H64" i="3"/>
  <c r="B65" i="3"/>
  <c r="C65" i="3"/>
  <c r="D65" i="3"/>
  <c r="F65" i="3"/>
  <c r="G65" i="3"/>
  <c r="E77" i="3" s="1"/>
  <c r="H65" i="3"/>
  <c r="B66" i="3"/>
  <c r="C66" i="3"/>
  <c r="D66" i="3"/>
  <c r="F66" i="3"/>
  <c r="G66" i="3"/>
  <c r="H66" i="3"/>
  <c r="G77" i="3" s="1"/>
  <c r="B67" i="3"/>
  <c r="C67" i="3"/>
  <c r="D67" i="3"/>
  <c r="F67" i="3"/>
  <c r="G67" i="3"/>
  <c r="H67" i="3"/>
  <c r="B68" i="3"/>
  <c r="C68" i="3"/>
  <c r="D68" i="3"/>
  <c r="F68" i="3"/>
  <c r="G68" i="3"/>
  <c r="H68" i="3"/>
  <c r="B69" i="3"/>
  <c r="C69" i="3"/>
  <c r="D69" i="3"/>
  <c r="F69" i="3"/>
  <c r="G69" i="3"/>
  <c r="H69" i="3"/>
  <c r="B70" i="3"/>
  <c r="C70" i="3"/>
  <c r="D70" i="3"/>
  <c r="F70" i="3"/>
  <c r="G70" i="3"/>
  <c r="H70" i="3"/>
  <c r="F71" i="3"/>
  <c r="G71" i="3"/>
  <c r="H71" i="3"/>
  <c r="E75" i="3"/>
  <c r="C74" i="5" l="1"/>
  <c r="D75" i="5" s="1"/>
  <c r="H74" i="5"/>
  <c r="H76" i="5"/>
  <c r="H77" i="5"/>
  <c r="E74" i="4"/>
  <c r="F75" i="4"/>
  <c r="C75" i="4"/>
  <c r="G74" i="4"/>
  <c r="C75" i="3"/>
  <c r="F77" i="3"/>
  <c r="C77" i="3"/>
  <c r="C76" i="3"/>
  <c r="G75" i="3"/>
  <c r="E74" i="3"/>
  <c r="F74" i="3" s="1"/>
  <c r="F75" i="3"/>
  <c r="B4" i="2"/>
  <c r="C4" i="2"/>
  <c r="D4" i="2"/>
  <c r="B61" i="2"/>
  <c r="B59" i="2" s="1"/>
  <c r="C61" i="2"/>
  <c r="C59" i="2" s="1"/>
  <c r="D61" i="2"/>
  <c r="F61" i="2"/>
  <c r="G61" i="2"/>
  <c r="H61" i="2"/>
  <c r="B62" i="2"/>
  <c r="C62" i="2"/>
  <c r="D62" i="2"/>
  <c r="D59" i="2" s="1"/>
  <c r="F62" i="2"/>
  <c r="G62" i="2"/>
  <c r="H62" i="2"/>
  <c r="B63" i="2"/>
  <c r="C63" i="2"/>
  <c r="D63" i="2"/>
  <c r="F63" i="2"/>
  <c r="G63" i="2"/>
  <c r="H63" i="2"/>
  <c r="B64" i="2"/>
  <c r="C64" i="2"/>
  <c r="D64" i="2"/>
  <c r="F64" i="2"/>
  <c r="G64" i="2"/>
  <c r="H64" i="2"/>
  <c r="G77" i="2" s="1"/>
  <c r="B65" i="2"/>
  <c r="C65" i="2"/>
  <c r="D65" i="2"/>
  <c r="F65" i="2"/>
  <c r="G65" i="2"/>
  <c r="H65" i="2"/>
  <c r="B66" i="2"/>
  <c r="C66" i="2"/>
  <c r="E76" i="2" s="1"/>
  <c r="D66" i="2"/>
  <c r="G76" i="2" s="1"/>
  <c r="F66" i="2"/>
  <c r="G66" i="2"/>
  <c r="H66" i="2"/>
  <c r="B67" i="2"/>
  <c r="C67" i="2"/>
  <c r="D67" i="2"/>
  <c r="F67" i="2"/>
  <c r="G67" i="2"/>
  <c r="E77" i="2" s="1"/>
  <c r="H67" i="2"/>
  <c r="B68" i="2"/>
  <c r="C68" i="2"/>
  <c r="D68" i="2"/>
  <c r="F68" i="2"/>
  <c r="G68" i="2"/>
  <c r="H68" i="2"/>
  <c r="B69" i="2"/>
  <c r="C69" i="2"/>
  <c r="D69" i="2"/>
  <c r="F69" i="2"/>
  <c r="G69" i="2"/>
  <c r="H69" i="2"/>
  <c r="B70" i="2"/>
  <c r="C70" i="2"/>
  <c r="D70" i="2"/>
  <c r="F70" i="2"/>
  <c r="G70" i="2"/>
  <c r="H70" i="2"/>
  <c r="F71" i="2"/>
  <c r="G71" i="2"/>
  <c r="H71" i="2"/>
  <c r="E75" i="2"/>
  <c r="D74" i="5" l="1"/>
  <c r="D77" i="5"/>
  <c r="D76" i="5"/>
  <c r="F74" i="4"/>
  <c r="F77" i="4"/>
  <c r="F76" i="4"/>
  <c r="D75" i="4"/>
  <c r="C74" i="4"/>
  <c r="H74" i="4"/>
  <c r="H76" i="4"/>
  <c r="H77" i="4"/>
  <c r="H75" i="4"/>
  <c r="C74" i="3"/>
  <c r="D74" i="3" s="1"/>
  <c r="G74" i="3"/>
  <c r="H75" i="3"/>
  <c r="F76" i="3"/>
  <c r="F77" i="2"/>
  <c r="C77" i="2"/>
  <c r="C76" i="2"/>
  <c r="F76" i="2"/>
  <c r="G75" i="2"/>
  <c r="E74" i="2"/>
  <c r="B4" i="1"/>
  <c r="C4" i="1"/>
  <c r="D4" i="1"/>
  <c r="B61" i="1"/>
  <c r="B59" i="1" s="1"/>
  <c r="C61" i="1"/>
  <c r="D61" i="1"/>
  <c r="D59" i="1" s="1"/>
  <c r="F61" i="1"/>
  <c r="G61" i="1"/>
  <c r="H61" i="1"/>
  <c r="B62" i="1"/>
  <c r="C62" i="1"/>
  <c r="C59" i="1" s="1"/>
  <c r="D62" i="1"/>
  <c r="F62" i="1"/>
  <c r="G62" i="1"/>
  <c r="H62" i="1"/>
  <c r="B63" i="1"/>
  <c r="C63" i="1"/>
  <c r="D63" i="1"/>
  <c r="F63" i="1"/>
  <c r="G63" i="1"/>
  <c r="H63" i="1"/>
  <c r="B64" i="1"/>
  <c r="C64" i="1"/>
  <c r="E76" i="1" s="1"/>
  <c r="D64" i="1"/>
  <c r="G76" i="1" s="1"/>
  <c r="F64" i="1"/>
  <c r="G64" i="1"/>
  <c r="H64" i="1"/>
  <c r="B65" i="1"/>
  <c r="C65" i="1"/>
  <c r="D65" i="1"/>
  <c r="F65" i="1"/>
  <c r="G65" i="1"/>
  <c r="E77" i="1" s="1"/>
  <c r="H65" i="1"/>
  <c r="B66" i="1"/>
  <c r="C66" i="1"/>
  <c r="D66" i="1"/>
  <c r="F66" i="1"/>
  <c r="G66" i="1"/>
  <c r="H66" i="1"/>
  <c r="G77" i="1" s="1"/>
  <c r="B67" i="1"/>
  <c r="C67" i="1"/>
  <c r="D67" i="1"/>
  <c r="F67" i="1"/>
  <c r="G67" i="1"/>
  <c r="H67" i="1"/>
  <c r="B68" i="1"/>
  <c r="C68" i="1"/>
  <c r="D68" i="1"/>
  <c r="F68" i="1"/>
  <c r="G68" i="1"/>
  <c r="H68" i="1"/>
  <c r="B69" i="1"/>
  <c r="C69" i="1"/>
  <c r="D69" i="1"/>
  <c r="F69" i="1"/>
  <c r="G69" i="1"/>
  <c r="H69" i="1"/>
  <c r="B70" i="1"/>
  <c r="C70" i="1"/>
  <c r="D70" i="1"/>
  <c r="F70" i="1"/>
  <c r="G70" i="1"/>
  <c r="H70" i="1"/>
  <c r="F71" i="1"/>
  <c r="G71" i="1"/>
  <c r="H71" i="1"/>
  <c r="E75" i="1"/>
  <c r="D74" i="4" l="1"/>
  <c r="D76" i="4"/>
  <c r="D77" i="4"/>
  <c r="D75" i="3"/>
  <c r="H74" i="3"/>
  <c r="H77" i="3"/>
  <c r="H76" i="3"/>
  <c r="D77" i="3"/>
  <c r="D76" i="3"/>
  <c r="G74" i="2"/>
  <c r="F74" i="2"/>
  <c r="F75" i="2"/>
  <c r="C75" i="2"/>
  <c r="C75" i="1"/>
  <c r="C77" i="1"/>
  <c r="F77" i="1"/>
  <c r="C76" i="1"/>
  <c r="G75" i="1"/>
  <c r="E74" i="1"/>
  <c r="H74" i="2" l="1"/>
  <c r="H76" i="2"/>
  <c r="H77" i="2"/>
  <c r="H75" i="2"/>
  <c r="C74" i="2"/>
  <c r="D75" i="2" s="1"/>
  <c r="C74" i="1"/>
  <c r="D74" i="1" s="1"/>
  <c r="F75" i="1"/>
  <c r="F74" i="1"/>
  <c r="G74" i="1"/>
  <c r="H75" i="1"/>
  <c r="F76" i="1"/>
  <c r="D74" i="2" l="1"/>
  <c r="D76" i="2"/>
  <c r="D77" i="2"/>
  <c r="D75" i="1"/>
  <c r="D76" i="1"/>
  <c r="H74" i="1"/>
  <c r="H77" i="1"/>
  <c r="H76" i="1"/>
  <c r="D77" i="1"/>
</calcChain>
</file>

<file path=xl/sharedStrings.xml><?xml version="1.0" encoding="utf-8"?>
<sst xmlns="http://schemas.openxmlformats.org/spreadsheetml/2006/main" count="1884" uniqueCount="152">
  <si>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</si>
  <si>
    <t>（65歳－   ）</t>
    <rPh sb="3" eb="4">
      <t>サイ</t>
    </rPh>
    <phoneticPr fontId="4"/>
  </si>
  <si>
    <t>老年人口</t>
    <rPh sb="0" eb="2">
      <t>ロウネン</t>
    </rPh>
    <rPh sb="2" eb="4">
      <t>ジンコウ</t>
    </rPh>
    <phoneticPr fontId="4"/>
  </si>
  <si>
    <t>（15－64歳）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</si>
  <si>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</si>
  <si>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 0－14歳）</t>
    <rPh sb="6" eb="7">
      <t>サイ</t>
    </rPh>
    <phoneticPr fontId="4"/>
  </si>
  <si>
    <t>年少人口</t>
    <rPh sb="0" eb="2">
      <t>ネンショウ</t>
    </rPh>
    <rPh sb="2" eb="4">
      <t>ジンコウ</t>
    </rPh>
    <phoneticPr fontId="4"/>
  </si>
  <si>
    <t>総   数</t>
  </si>
  <si>
    <t>女</t>
  </si>
  <si>
    <t>男</t>
    <phoneticPr fontId="4"/>
  </si>
  <si>
    <t>計</t>
  </si>
  <si>
    <t>区分</t>
    <rPh sb="0" eb="2">
      <t>クブン</t>
    </rPh>
    <phoneticPr fontId="4"/>
  </si>
  <si>
    <t>100歳以上</t>
  </si>
  <si>
    <t>95～99</t>
    <phoneticPr fontId="4"/>
  </si>
  <si>
    <t>45～49</t>
  </si>
  <si>
    <t>90～94</t>
  </si>
  <si>
    <t>40～44</t>
  </si>
  <si>
    <t>85～89</t>
  </si>
  <si>
    <t>35～39</t>
  </si>
  <si>
    <t>80～84</t>
  </si>
  <si>
    <t>30～34</t>
  </si>
  <si>
    <t>75～79</t>
  </si>
  <si>
    <t>25～29</t>
  </si>
  <si>
    <t>70～74</t>
  </si>
  <si>
    <t>20～24</t>
  </si>
  <si>
    <t>65～69</t>
  </si>
  <si>
    <t>15～19</t>
  </si>
  <si>
    <t>60～64</t>
  </si>
  <si>
    <t>10～14</t>
  </si>
  <si>
    <t>55～59</t>
  </si>
  <si>
    <t>5～9</t>
  </si>
  <si>
    <t>50～54</t>
  </si>
  <si>
    <t>0～4</t>
  </si>
  <si>
    <t>総    数</t>
  </si>
  <si>
    <t>男</t>
  </si>
  <si>
    <t>年　齢</t>
    <phoneticPr fontId="4"/>
  </si>
  <si>
    <t>１００歳以上</t>
  </si>
  <si>
    <t xml:space="preserve"> </t>
    <phoneticPr fontId="4"/>
  </si>
  <si>
    <t>９９歳</t>
    <phoneticPr fontId="4"/>
  </si>
  <si>
    <t>４９歳</t>
    <phoneticPr fontId="4"/>
  </si>
  <si>
    <t>９８歳</t>
    <phoneticPr fontId="4"/>
  </si>
  <si>
    <t>４８歳</t>
    <phoneticPr fontId="4"/>
  </si>
  <si>
    <t>９７歳</t>
    <phoneticPr fontId="4"/>
  </si>
  <si>
    <t>４７歳</t>
    <phoneticPr fontId="4"/>
  </si>
  <si>
    <t>９６歳</t>
    <phoneticPr fontId="4"/>
  </si>
  <si>
    <t>４６歳</t>
    <phoneticPr fontId="4"/>
  </si>
  <si>
    <t>９５歳</t>
    <phoneticPr fontId="4"/>
  </si>
  <si>
    <t>４５歳</t>
    <phoneticPr fontId="4"/>
  </si>
  <si>
    <t>９４歳</t>
    <phoneticPr fontId="4"/>
  </si>
  <si>
    <t>４４歳</t>
    <phoneticPr fontId="4"/>
  </si>
  <si>
    <t>９３歳</t>
    <phoneticPr fontId="4"/>
  </si>
  <si>
    <t>４３歳</t>
    <phoneticPr fontId="4"/>
  </si>
  <si>
    <t>９２歳</t>
    <phoneticPr fontId="4"/>
  </si>
  <si>
    <t>４２歳</t>
    <phoneticPr fontId="4"/>
  </si>
  <si>
    <t>９１歳</t>
    <phoneticPr fontId="4"/>
  </si>
  <si>
    <t>４１歳</t>
    <phoneticPr fontId="4"/>
  </si>
  <si>
    <t>９０歳</t>
    <phoneticPr fontId="4"/>
  </si>
  <si>
    <t>４０歳</t>
    <phoneticPr fontId="4"/>
  </si>
  <si>
    <t>８９歳</t>
    <phoneticPr fontId="4"/>
  </si>
  <si>
    <t>３９歳</t>
    <phoneticPr fontId="4"/>
  </si>
  <si>
    <t>８８歳</t>
    <phoneticPr fontId="4"/>
  </si>
  <si>
    <t>３８歳</t>
    <phoneticPr fontId="4"/>
  </si>
  <si>
    <t>８７歳</t>
    <phoneticPr fontId="4"/>
  </si>
  <si>
    <t>３７歳</t>
    <phoneticPr fontId="4"/>
  </si>
  <si>
    <t>８６歳</t>
    <phoneticPr fontId="4"/>
  </si>
  <si>
    <t>３６歳</t>
    <phoneticPr fontId="4"/>
  </si>
  <si>
    <t>８５歳</t>
    <phoneticPr fontId="4"/>
  </si>
  <si>
    <t>３５歳</t>
    <phoneticPr fontId="4"/>
  </si>
  <si>
    <t>８４歳</t>
    <phoneticPr fontId="4"/>
  </si>
  <si>
    <t>３４歳</t>
    <phoneticPr fontId="4"/>
  </si>
  <si>
    <t>８３歳</t>
    <phoneticPr fontId="4"/>
  </si>
  <si>
    <t>３３歳</t>
    <phoneticPr fontId="4"/>
  </si>
  <si>
    <t>８２歳</t>
    <phoneticPr fontId="4"/>
  </si>
  <si>
    <t>３２歳</t>
    <phoneticPr fontId="4"/>
  </si>
  <si>
    <t>８１歳</t>
    <phoneticPr fontId="4"/>
  </si>
  <si>
    <t>３１歳</t>
    <phoneticPr fontId="4"/>
  </si>
  <si>
    <t>８０歳</t>
    <phoneticPr fontId="4"/>
  </si>
  <si>
    <t>３０歳</t>
    <phoneticPr fontId="4"/>
  </si>
  <si>
    <t>７９歳</t>
    <phoneticPr fontId="4"/>
  </si>
  <si>
    <t>２９歳</t>
    <phoneticPr fontId="4"/>
  </si>
  <si>
    <t>７８歳</t>
    <phoneticPr fontId="4"/>
  </si>
  <si>
    <t>２８歳</t>
    <phoneticPr fontId="4"/>
  </si>
  <si>
    <t>７７歳</t>
    <phoneticPr fontId="4"/>
  </si>
  <si>
    <t>２７歳</t>
    <phoneticPr fontId="4"/>
  </si>
  <si>
    <t>７６歳</t>
    <phoneticPr fontId="4"/>
  </si>
  <si>
    <t>２６歳</t>
    <phoneticPr fontId="4"/>
  </si>
  <si>
    <t>７５歳</t>
    <phoneticPr fontId="4"/>
  </si>
  <si>
    <t>２５歳</t>
    <phoneticPr fontId="4"/>
  </si>
  <si>
    <t>７４歳</t>
    <phoneticPr fontId="4"/>
  </si>
  <si>
    <t>２４歳</t>
    <phoneticPr fontId="4"/>
  </si>
  <si>
    <t>７３歳</t>
    <phoneticPr fontId="4"/>
  </si>
  <si>
    <t>２３歳</t>
    <phoneticPr fontId="4"/>
  </si>
  <si>
    <t>７２歳</t>
    <phoneticPr fontId="4"/>
  </si>
  <si>
    <t>２２歳</t>
    <phoneticPr fontId="4"/>
  </si>
  <si>
    <t>７１歳</t>
    <phoneticPr fontId="4"/>
  </si>
  <si>
    <t>２１歳</t>
    <phoneticPr fontId="4"/>
  </si>
  <si>
    <t>７０歳</t>
    <phoneticPr fontId="4"/>
  </si>
  <si>
    <t>２０歳</t>
    <phoneticPr fontId="4"/>
  </si>
  <si>
    <t>６９歳</t>
    <phoneticPr fontId="4"/>
  </si>
  <si>
    <t>１９歳</t>
    <phoneticPr fontId="4"/>
  </si>
  <si>
    <t>６８歳</t>
    <phoneticPr fontId="4"/>
  </si>
  <si>
    <t>１８歳</t>
    <phoneticPr fontId="4"/>
  </si>
  <si>
    <t>６７歳</t>
    <phoneticPr fontId="4"/>
  </si>
  <si>
    <t>１７歳</t>
    <phoneticPr fontId="4"/>
  </si>
  <si>
    <t>６６歳</t>
    <phoneticPr fontId="4"/>
  </si>
  <si>
    <t>１６歳</t>
    <phoneticPr fontId="4"/>
  </si>
  <si>
    <t>６５歳</t>
    <phoneticPr fontId="4"/>
  </si>
  <si>
    <t>１５歳</t>
    <phoneticPr fontId="4"/>
  </si>
  <si>
    <t>６４歳</t>
    <phoneticPr fontId="4"/>
  </si>
  <si>
    <t>１４歳</t>
    <phoneticPr fontId="4"/>
  </si>
  <si>
    <t>６３歳</t>
    <phoneticPr fontId="4"/>
  </si>
  <si>
    <t>１３歳</t>
    <phoneticPr fontId="4"/>
  </si>
  <si>
    <t>６２歳</t>
    <phoneticPr fontId="4"/>
  </si>
  <si>
    <t>１２歳</t>
    <phoneticPr fontId="4"/>
  </si>
  <si>
    <t>６１歳</t>
    <phoneticPr fontId="4"/>
  </si>
  <si>
    <t>１１歳</t>
    <phoneticPr fontId="4"/>
  </si>
  <si>
    <t>６０歳</t>
    <phoneticPr fontId="4"/>
  </si>
  <si>
    <t>１０歳</t>
    <phoneticPr fontId="4"/>
  </si>
  <si>
    <t>５９歳</t>
    <phoneticPr fontId="4"/>
  </si>
  <si>
    <t>　９歳</t>
    <phoneticPr fontId="4"/>
  </si>
  <si>
    <t>５８歳</t>
    <phoneticPr fontId="4"/>
  </si>
  <si>
    <t>　８歳</t>
    <phoneticPr fontId="4"/>
  </si>
  <si>
    <t>５７歳</t>
    <phoneticPr fontId="4"/>
  </si>
  <si>
    <t>　７歳</t>
    <phoneticPr fontId="4"/>
  </si>
  <si>
    <t>５６歳</t>
    <phoneticPr fontId="4"/>
  </si>
  <si>
    <t>　６歳</t>
    <phoneticPr fontId="4"/>
  </si>
  <si>
    <t>５５歳</t>
    <phoneticPr fontId="4"/>
  </si>
  <si>
    <t>　５歳</t>
    <phoneticPr fontId="4"/>
  </si>
  <si>
    <t>５４歳</t>
    <phoneticPr fontId="4"/>
  </si>
  <si>
    <t>　４歳</t>
    <phoneticPr fontId="4"/>
  </si>
  <si>
    <t>５３歳</t>
    <phoneticPr fontId="4"/>
  </si>
  <si>
    <t>　３歳</t>
    <phoneticPr fontId="4"/>
  </si>
  <si>
    <t>５２歳</t>
    <phoneticPr fontId="4"/>
  </si>
  <si>
    <t>　２歳</t>
    <phoneticPr fontId="4"/>
  </si>
  <si>
    <t>５１歳</t>
    <phoneticPr fontId="4"/>
  </si>
  <si>
    <t>　１歳</t>
    <phoneticPr fontId="4"/>
  </si>
  <si>
    <t>５０歳</t>
    <phoneticPr fontId="4"/>
  </si>
  <si>
    <t>　０歳</t>
    <phoneticPr fontId="4"/>
  </si>
  <si>
    <t>年　齢</t>
  </si>
  <si>
    <t>令和7年(2025年)1月1日現在</t>
    <phoneticPr fontId="4"/>
  </si>
  <si>
    <t>年齢各歳別・５歳階級別・３区分別男女別人口</t>
    <rPh sb="13" eb="16">
      <t>クブンベツ</t>
    </rPh>
    <phoneticPr fontId="4"/>
  </si>
  <si>
    <t>令和7年(2025年)2月1日現在</t>
    <phoneticPr fontId="4"/>
  </si>
  <si>
    <t>令和7年(2025年)3月1日現在</t>
    <phoneticPr fontId="4"/>
  </si>
  <si>
    <t>令和7年(2025年)4月1日現在</t>
    <phoneticPr fontId="4"/>
  </si>
  <si>
    <t>令和7年(2025年)5月1日現在</t>
    <phoneticPr fontId="4"/>
  </si>
  <si>
    <t>令和7年(2025年)6月1日現在</t>
    <phoneticPr fontId="4"/>
  </si>
  <si>
    <t>令和7年(2025年)7月1日現在</t>
    <phoneticPr fontId="4"/>
  </si>
  <si>
    <t>令和7年(2025年)8月1日現在</t>
    <phoneticPr fontId="4"/>
  </si>
  <si>
    <t>令和7年(2025年)9月1日現在</t>
    <phoneticPr fontId="4"/>
  </si>
  <si>
    <t>令和7年(2025年)10月1日現在</t>
    <phoneticPr fontId="4"/>
  </si>
  <si>
    <t>令和7年(2025年)11月1日現在</t>
    <phoneticPr fontId="4"/>
  </si>
  <si>
    <t>令和7年(2025年)12月1日現在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</si>
</sst>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###.0%&quot;)&quot;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176" fontId="5" fillId="0" borderId="1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7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177" fontId="5" fillId="0" borderId="20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177" fontId="5" fillId="0" borderId="23" xfId="1" applyNumberFormat="1" applyFont="1" applyBorder="1" applyAlignment="1">
      <alignment horizontal="right" vertical="center"/>
    </xf>
    <xf numFmtId="177" fontId="5" fillId="0" borderId="24" xfId="1" applyNumberFormat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2" fillId="0" borderId="0" xfId="1" applyFont="1" applyAlignment="1">
      <alignment vertical="center"/>
    </xf>
    <xf numFmtId="177" fontId="7" fillId="0" borderId="23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38" fontId="7" fillId="0" borderId="24" xfId="1" applyFont="1" applyBorder="1" applyAlignment="1">
      <alignment horizontal="center" vertical="center"/>
    </xf>
    <xf numFmtId="177" fontId="8" fillId="0" borderId="24" xfId="1" applyNumberFormat="1" applyFont="1" applyBorder="1" applyAlignment="1">
      <alignment horizontal="right" vertical="center"/>
    </xf>
    <xf numFmtId="38" fontId="8" fillId="0" borderId="25" xfId="1" applyFont="1" applyBorder="1" applyAlignment="1">
      <alignment horizontal="center" vertical="center"/>
    </xf>
    <xf numFmtId="177" fontId="6" fillId="0" borderId="26" xfId="1" applyNumberFormat="1" applyFont="1" applyBorder="1" applyAlignment="1">
      <alignment horizontal="right" vertical="center"/>
    </xf>
    <xf numFmtId="38" fontId="6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177" fontId="7" fillId="0" borderId="21" xfId="1" applyNumberFormat="1" applyFont="1" applyBorder="1" applyAlignment="1">
      <alignment horizontal="right" vertical="center"/>
    </xf>
    <xf numFmtId="38" fontId="7" fillId="0" borderId="22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9" fillId="0" borderId="0" xfId="1" applyFont="1"/>
    <xf numFmtId="38" fontId="1" fillId="0" borderId="0" xfId="1" applyFont="1"/>
    <xf numFmtId="38" fontId="9" fillId="0" borderId="0" xfId="1" applyFont="1" applyBorder="1" applyAlignment="1">
      <alignment horizontal="right"/>
    </xf>
    <xf numFmtId="38" fontId="5" fillId="0" borderId="0" xfId="1" applyFont="1"/>
    <xf numFmtId="38" fontId="5" fillId="0" borderId="0" xfId="1" applyFont="1" applyAlignment="1">
      <alignment horizontal="center"/>
    </xf>
    <xf numFmtId="38" fontId="10" fillId="0" borderId="0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FD98-6B6C-42B7-A92A-9E498A6C7532}">
  <dimension ref="A1:J78"/>
  <sheetViews>
    <sheetView tabSelected="1" zoomScaleNormal="100" zoomScaleSheetLayoutView="100" workbookViewId="0">
      <selection activeCell="M24" sqref="M24"/>
    </sheetView>
  </sheetViews>
  <sheetFormatPr defaultColWidth="9"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139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342327</v>
      </c>
      <c r="C4" s="41">
        <f>SUM(C6:C55,G6:G56)</f>
        <v>169346</v>
      </c>
      <c r="D4" s="41">
        <f>SUM(D6:D55,H6:H56)</f>
        <v>172981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1962</v>
      </c>
      <c r="C6" s="32">
        <v>974</v>
      </c>
      <c r="D6" s="32">
        <v>988</v>
      </c>
      <c r="E6" s="12" t="s">
        <v>136</v>
      </c>
      <c r="F6" s="32">
        <v>5879</v>
      </c>
      <c r="G6" s="32">
        <v>3034</v>
      </c>
      <c r="H6" s="31">
        <v>2845</v>
      </c>
    </row>
    <row r="7" spans="1:10" ht="11.25" customHeight="1" x14ac:dyDescent="0.15">
      <c r="A7" s="34" t="s">
        <v>135</v>
      </c>
      <c r="B7" s="32">
        <v>2136</v>
      </c>
      <c r="C7" s="32">
        <v>1042</v>
      </c>
      <c r="D7" s="32">
        <v>1094</v>
      </c>
      <c r="E7" s="12" t="s">
        <v>134</v>
      </c>
      <c r="F7" s="32">
        <v>6356</v>
      </c>
      <c r="G7" s="32">
        <v>3283</v>
      </c>
      <c r="H7" s="31">
        <v>3073</v>
      </c>
    </row>
    <row r="8" spans="1:10" ht="11.25" customHeight="1" x14ac:dyDescent="0.15">
      <c r="A8" s="34" t="s">
        <v>133</v>
      </c>
      <c r="B8" s="32">
        <v>2325</v>
      </c>
      <c r="C8" s="32">
        <v>1178</v>
      </c>
      <c r="D8" s="32">
        <v>1147</v>
      </c>
      <c r="E8" s="12" t="s">
        <v>132</v>
      </c>
      <c r="F8" s="32">
        <v>6253</v>
      </c>
      <c r="G8" s="32">
        <v>3307</v>
      </c>
      <c r="H8" s="31">
        <v>2946</v>
      </c>
    </row>
    <row r="9" spans="1:10" ht="11.25" customHeight="1" x14ac:dyDescent="0.15">
      <c r="A9" s="34" t="s">
        <v>131</v>
      </c>
      <c r="B9" s="32">
        <v>2371</v>
      </c>
      <c r="C9" s="32">
        <v>1253</v>
      </c>
      <c r="D9" s="32">
        <v>1118</v>
      </c>
      <c r="E9" s="12" t="s">
        <v>130</v>
      </c>
      <c r="F9" s="32">
        <v>6207</v>
      </c>
      <c r="G9" s="32">
        <v>3202</v>
      </c>
      <c r="H9" s="31">
        <v>3005</v>
      </c>
    </row>
    <row r="10" spans="1:10" ht="11.25" customHeight="1" x14ac:dyDescent="0.15">
      <c r="A10" s="34" t="s">
        <v>129</v>
      </c>
      <c r="B10" s="32">
        <v>2400</v>
      </c>
      <c r="C10" s="32">
        <v>1221</v>
      </c>
      <c r="D10" s="32">
        <v>1179</v>
      </c>
      <c r="E10" s="12" t="s">
        <v>128</v>
      </c>
      <c r="F10" s="32">
        <v>5820</v>
      </c>
      <c r="G10" s="32">
        <v>3059</v>
      </c>
      <c r="H10" s="31">
        <v>2761</v>
      </c>
    </row>
    <row r="11" spans="1:10" ht="11.25" customHeight="1" x14ac:dyDescent="0.15">
      <c r="A11" s="34" t="s">
        <v>127</v>
      </c>
      <c r="B11" s="32">
        <v>2541</v>
      </c>
      <c r="C11" s="32">
        <v>1359</v>
      </c>
      <c r="D11" s="32">
        <v>1182</v>
      </c>
      <c r="E11" s="12" t="s">
        <v>126</v>
      </c>
      <c r="F11" s="32">
        <v>5792</v>
      </c>
      <c r="G11" s="32">
        <v>2954</v>
      </c>
      <c r="H11" s="31">
        <v>2838</v>
      </c>
    </row>
    <row r="12" spans="1:10" ht="11.25" customHeight="1" x14ac:dyDescent="0.15">
      <c r="A12" s="34" t="s">
        <v>125</v>
      </c>
      <c r="B12" s="32">
        <v>2737</v>
      </c>
      <c r="C12" s="32">
        <v>1395</v>
      </c>
      <c r="D12" s="32">
        <v>1342</v>
      </c>
      <c r="E12" s="12" t="s">
        <v>124</v>
      </c>
      <c r="F12" s="32">
        <v>5442</v>
      </c>
      <c r="G12" s="32">
        <v>2818</v>
      </c>
      <c r="H12" s="31">
        <v>2624</v>
      </c>
    </row>
    <row r="13" spans="1:10" ht="11.25" customHeight="1" x14ac:dyDescent="0.15">
      <c r="A13" s="34" t="s">
        <v>123</v>
      </c>
      <c r="B13" s="32">
        <v>2848</v>
      </c>
      <c r="C13" s="32">
        <v>1478</v>
      </c>
      <c r="D13" s="32">
        <v>1370</v>
      </c>
      <c r="E13" s="12" t="s">
        <v>122</v>
      </c>
      <c r="F13" s="32">
        <v>5452</v>
      </c>
      <c r="G13" s="32">
        <v>2841</v>
      </c>
      <c r="H13" s="31">
        <v>2611</v>
      </c>
    </row>
    <row r="14" spans="1:10" ht="11.25" customHeight="1" x14ac:dyDescent="0.15">
      <c r="A14" s="34" t="s">
        <v>121</v>
      </c>
      <c r="B14" s="32">
        <v>2978</v>
      </c>
      <c r="C14" s="32">
        <v>1499</v>
      </c>
      <c r="D14" s="32">
        <v>1479</v>
      </c>
      <c r="E14" s="12" t="s">
        <v>120</v>
      </c>
      <c r="F14" s="32">
        <v>3917</v>
      </c>
      <c r="G14" s="32">
        <v>2029</v>
      </c>
      <c r="H14" s="31">
        <v>1888</v>
      </c>
    </row>
    <row r="15" spans="1:10" ht="11.25" customHeight="1" x14ac:dyDescent="0.15">
      <c r="A15" s="34" t="s">
        <v>119</v>
      </c>
      <c r="B15" s="32">
        <v>2939</v>
      </c>
      <c r="C15" s="32">
        <v>1522</v>
      </c>
      <c r="D15" s="32">
        <v>1417</v>
      </c>
      <c r="E15" s="12" t="s">
        <v>118</v>
      </c>
      <c r="F15" s="32">
        <v>4901</v>
      </c>
      <c r="G15" s="32">
        <v>2546</v>
      </c>
      <c r="H15" s="31">
        <v>2355</v>
      </c>
    </row>
    <row r="16" spans="1:10" ht="11.25" customHeight="1" x14ac:dyDescent="0.15">
      <c r="A16" s="34" t="s">
        <v>117</v>
      </c>
      <c r="B16" s="32">
        <v>2965</v>
      </c>
      <c r="C16" s="32">
        <v>1515</v>
      </c>
      <c r="D16" s="32">
        <v>1450</v>
      </c>
      <c r="E16" s="12" t="s">
        <v>116</v>
      </c>
      <c r="F16" s="32">
        <v>4451</v>
      </c>
      <c r="G16" s="32">
        <v>2281</v>
      </c>
      <c r="H16" s="31">
        <v>2170</v>
      </c>
    </row>
    <row r="17" spans="1:8" ht="11.25" customHeight="1" x14ac:dyDescent="0.15">
      <c r="A17" s="34" t="s">
        <v>115</v>
      </c>
      <c r="B17" s="32">
        <v>2955</v>
      </c>
      <c r="C17" s="32">
        <v>1483</v>
      </c>
      <c r="D17" s="32">
        <v>1472</v>
      </c>
      <c r="E17" s="12" t="s">
        <v>114</v>
      </c>
      <c r="F17" s="32">
        <v>4084</v>
      </c>
      <c r="G17" s="32">
        <v>2116</v>
      </c>
      <c r="H17" s="31">
        <v>1968</v>
      </c>
    </row>
    <row r="18" spans="1:8" ht="11.25" customHeight="1" x14ac:dyDescent="0.15">
      <c r="A18" s="34" t="s">
        <v>113</v>
      </c>
      <c r="B18" s="32">
        <v>3046</v>
      </c>
      <c r="C18" s="32">
        <v>1529</v>
      </c>
      <c r="D18" s="32">
        <v>1517</v>
      </c>
      <c r="E18" s="12" t="s">
        <v>112</v>
      </c>
      <c r="F18" s="32">
        <v>3768</v>
      </c>
      <c r="G18" s="32">
        <v>1976</v>
      </c>
      <c r="H18" s="31">
        <v>1792</v>
      </c>
    </row>
    <row r="19" spans="1:8" ht="11.25" customHeight="1" x14ac:dyDescent="0.15">
      <c r="A19" s="34" t="s">
        <v>111</v>
      </c>
      <c r="B19" s="32">
        <v>2957</v>
      </c>
      <c r="C19" s="32">
        <v>1517</v>
      </c>
      <c r="D19" s="32">
        <v>1440</v>
      </c>
      <c r="E19" s="12" t="s">
        <v>110</v>
      </c>
      <c r="F19" s="32">
        <v>3441</v>
      </c>
      <c r="G19" s="32">
        <v>1681</v>
      </c>
      <c r="H19" s="31">
        <v>1760</v>
      </c>
    </row>
    <row r="20" spans="1:8" ht="11.25" customHeight="1" x14ac:dyDescent="0.15">
      <c r="A20" s="34" t="s">
        <v>109</v>
      </c>
      <c r="B20" s="32">
        <v>3124</v>
      </c>
      <c r="C20" s="32">
        <v>1646</v>
      </c>
      <c r="D20" s="32">
        <v>1478</v>
      </c>
      <c r="E20" s="12" t="s">
        <v>108</v>
      </c>
      <c r="F20" s="32">
        <v>3439</v>
      </c>
      <c r="G20" s="32">
        <v>1732</v>
      </c>
      <c r="H20" s="31">
        <v>1707</v>
      </c>
    </row>
    <row r="21" spans="1:8" ht="11.25" customHeight="1" x14ac:dyDescent="0.15">
      <c r="A21" s="34" t="s">
        <v>107</v>
      </c>
      <c r="B21" s="32">
        <v>3078</v>
      </c>
      <c r="C21" s="32">
        <v>1521</v>
      </c>
      <c r="D21" s="32">
        <v>1557</v>
      </c>
      <c r="E21" s="12" t="s">
        <v>106</v>
      </c>
      <c r="F21" s="32">
        <v>3367</v>
      </c>
      <c r="G21" s="32">
        <v>1703</v>
      </c>
      <c r="H21" s="31">
        <v>1664</v>
      </c>
    </row>
    <row r="22" spans="1:8" ht="11.25" customHeight="1" x14ac:dyDescent="0.15">
      <c r="A22" s="34" t="s">
        <v>105</v>
      </c>
      <c r="B22" s="32">
        <v>3054</v>
      </c>
      <c r="C22" s="32">
        <v>1573</v>
      </c>
      <c r="D22" s="32">
        <v>1481</v>
      </c>
      <c r="E22" s="12" t="s">
        <v>104</v>
      </c>
      <c r="F22" s="32">
        <v>3338</v>
      </c>
      <c r="G22" s="32">
        <v>1621</v>
      </c>
      <c r="H22" s="31">
        <v>1717</v>
      </c>
    </row>
    <row r="23" spans="1:8" ht="11.25" customHeight="1" x14ac:dyDescent="0.15">
      <c r="A23" s="34" t="s">
        <v>103</v>
      </c>
      <c r="B23" s="32">
        <v>3161</v>
      </c>
      <c r="C23" s="32">
        <v>1637</v>
      </c>
      <c r="D23" s="32">
        <v>1524</v>
      </c>
      <c r="E23" s="12" t="s">
        <v>102</v>
      </c>
      <c r="F23" s="32">
        <v>3113</v>
      </c>
      <c r="G23" s="32">
        <v>1576</v>
      </c>
      <c r="H23" s="31">
        <v>1537</v>
      </c>
    </row>
    <row r="24" spans="1:8" ht="11.25" customHeight="1" x14ac:dyDescent="0.15">
      <c r="A24" s="34" t="s">
        <v>101</v>
      </c>
      <c r="B24" s="32">
        <v>3082</v>
      </c>
      <c r="C24" s="32">
        <v>1536</v>
      </c>
      <c r="D24" s="32">
        <v>1546</v>
      </c>
      <c r="E24" s="12" t="s">
        <v>100</v>
      </c>
      <c r="F24" s="32">
        <v>3145</v>
      </c>
      <c r="G24" s="32">
        <v>1509</v>
      </c>
      <c r="H24" s="31">
        <v>1636</v>
      </c>
    </row>
    <row r="25" spans="1:8" ht="11.25" customHeight="1" x14ac:dyDescent="0.15">
      <c r="A25" s="34" t="s">
        <v>99</v>
      </c>
      <c r="B25" s="32">
        <v>3039</v>
      </c>
      <c r="C25" s="32">
        <v>1583</v>
      </c>
      <c r="D25" s="32">
        <v>1456</v>
      </c>
      <c r="E25" s="12" t="s">
        <v>98</v>
      </c>
      <c r="F25" s="32">
        <v>3435</v>
      </c>
      <c r="G25" s="32">
        <v>1645</v>
      </c>
      <c r="H25" s="31">
        <v>1790</v>
      </c>
    </row>
    <row r="26" spans="1:8" ht="11.25" customHeight="1" x14ac:dyDescent="0.15">
      <c r="A26" s="34" t="s">
        <v>97</v>
      </c>
      <c r="B26" s="32">
        <v>3243</v>
      </c>
      <c r="C26" s="32">
        <v>1643</v>
      </c>
      <c r="D26" s="32">
        <v>1600</v>
      </c>
      <c r="E26" s="12" t="s">
        <v>96</v>
      </c>
      <c r="F26" s="32">
        <v>3398</v>
      </c>
      <c r="G26" s="32">
        <v>1631</v>
      </c>
      <c r="H26" s="31">
        <v>1767</v>
      </c>
    </row>
    <row r="27" spans="1:8" ht="11.25" customHeight="1" x14ac:dyDescent="0.15">
      <c r="A27" s="34" t="s">
        <v>95</v>
      </c>
      <c r="B27" s="32">
        <v>3485</v>
      </c>
      <c r="C27" s="32">
        <v>1741</v>
      </c>
      <c r="D27" s="32">
        <v>1744</v>
      </c>
      <c r="E27" s="12" t="s">
        <v>94</v>
      </c>
      <c r="F27" s="32">
        <v>3537</v>
      </c>
      <c r="G27" s="32">
        <v>1676</v>
      </c>
      <c r="H27" s="31">
        <v>1861</v>
      </c>
    </row>
    <row r="28" spans="1:8" ht="11.25" customHeight="1" x14ac:dyDescent="0.15">
      <c r="A28" s="34" t="s">
        <v>93</v>
      </c>
      <c r="B28" s="32">
        <v>3539</v>
      </c>
      <c r="C28" s="32">
        <v>1791</v>
      </c>
      <c r="D28" s="32">
        <v>1748</v>
      </c>
      <c r="E28" s="12" t="s">
        <v>92</v>
      </c>
      <c r="F28" s="32">
        <v>3875</v>
      </c>
      <c r="G28" s="32">
        <v>1743</v>
      </c>
      <c r="H28" s="31">
        <v>2132</v>
      </c>
    </row>
    <row r="29" spans="1:8" ht="11.25" customHeight="1" x14ac:dyDescent="0.15">
      <c r="A29" s="34" t="s">
        <v>91</v>
      </c>
      <c r="B29" s="32">
        <v>3592</v>
      </c>
      <c r="C29" s="32">
        <v>1824</v>
      </c>
      <c r="D29" s="32">
        <v>1768</v>
      </c>
      <c r="E29" s="12" t="s">
        <v>90</v>
      </c>
      <c r="F29" s="32">
        <v>3896</v>
      </c>
      <c r="G29" s="32">
        <v>1822</v>
      </c>
      <c r="H29" s="31">
        <v>2074</v>
      </c>
    </row>
    <row r="30" spans="1:8" ht="11.25" customHeight="1" x14ac:dyDescent="0.15">
      <c r="A30" s="34" t="s">
        <v>89</v>
      </c>
      <c r="B30" s="32">
        <v>3702</v>
      </c>
      <c r="C30" s="32">
        <v>1852</v>
      </c>
      <c r="D30" s="32">
        <v>1850</v>
      </c>
      <c r="E30" s="12" t="s">
        <v>88</v>
      </c>
      <c r="F30" s="32">
        <v>4309</v>
      </c>
      <c r="G30" s="32">
        <v>1994</v>
      </c>
      <c r="H30" s="31">
        <v>2315</v>
      </c>
    </row>
    <row r="31" spans="1:8" ht="11.25" customHeight="1" x14ac:dyDescent="0.15">
      <c r="A31" s="34" t="s">
        <v>87</v>
      </c>
      <c r="B31" s="32">
        <v>3813</v>
      </c>
      <c r="C31" s="32">
        <v>1960</v>
      </c>
      <c r="D31" s="32">
        <v>1853</v>
      </c>
      <c r="E31" s="12" t="s">
        <v>86</v>
      </c>
      <c r="F31" s="32">
        <v>4873</v>
      </c>
      <c r="G31" s="32">
        <v>2200</v>
      </c>
      <c r="H31" s="31">
        <v>2673</v>
      </c>
    </row>
    <row r="32" spans="1:8" ht="11.25" customHeight="1" x14ac:dyDescent="0.15">
      <c r="A32" s="34" t="s">
        <v>85</v>
      </c>
      <c r="B32" s="32">
        <v>3933</v>
      </c>
      <c r="C32" s="32">
        <v>1964</v>
      </c>
      <c r="D32" s="32">
        <v>1969</v>
      </c>
      <c r="E32" s="33" t="s">
        <v>84</v>
      </c>
      <c r="F32" s="32">
        <v>4719</v>
      </c>
      <c r="G32" s="32">
        <v>2091</v>
      </c>
      <c r="H32" s="31">
        <v>2628</v>
      </c>
    </row>
    <row r="33" spans="1:8" ht="11.25" customHeight="1" x14ac:dyDescent="0.15">
      <c r="A33" s="34" t="s">
        <v>83</v>
      </c>
      <c r="B33" s="32">
        <v>3743</v>
      </c>
      <c r="C33" s="32">
        <v>1899</v>
      </c>
      <c r="D33" s="32">
        <v>1844</v>
      </c>
      <c r="E33" s="33" t="s">
        <v>82</v>
      </c>
      <c r="F33" s="32">
        <v>4878</v>
      </c>
      <c r="G33" s="32">
        <v>2114</v>
      </c>
      <c r="H33" s="31">
        <v>2764</v>
      </c>
    </row>
    <row r="34" spans="1:8" ht="11.25" customHeight="1" x14ac:dyDescent="0.15">
      <c r="A34" s="34" t="s">
        <v>81</v>
      </c>
      <c r="B34" s="32">
        <v>3771</v>
      </c>
      <c r="C34" s="32">
        <v>1948</v>
      </c>
      <c r="D34" s="32">
        <v>1823</v>
      </c>
      <c r="E34" s="33" t="s">
        <v>80</v>
      </c>
      <c r="F34" s="32">
        <v>3417</v>
      </c>
      <c r="G34" s="32">
        <v>1482</v>
      </c>
      <c r="H34" s="31">
        <v>1935</v>
      </c>
    </row>
    <row r="35" spans="1:8" ht="11.25" customHeight="1" x14ac:dyDescent="0.15">
      <c r="A35" s="34" t="s">
        <v>79</v>
      </c>
      <c r="B35" s="32">
        <v>3786</v>
      </c>
      <c r="C35" s="32">
        <v>1911</v>
      </c>
      <c r="D35" s="32">
        <v>1875</v>
      </c>
      <c r="E35" s="33" t="s">
        <v>78</v>
      </c>
      <c r="F35" s="32">
        <v>2937</v>
      </c>
      <c r="G35" s="32">
        <v>1299</v>
      </c>
      <c r="H35" s="31">
        <v>1638</v>
      </c>
    </row>
    <row r="36" spans="1:8" ht="11.25" customHeight="1" x14ac:dyDescent="0.15">
      <c r="A36" s="34" t="s">
        <v>77</v>
      </c>
      <c r="B36" s="32">
        <v>3842</v>
      </c>
      <c r="C36" s="32">
        <v>1969</v>
      </c>
      <c r="D36" s="32">
        <v>1873</v>
      </c>
      <c r="E36" s="33" t="s">
        <v>76</v>
      </c>
      <c r="F36" s="32">
        <v>3639</v>
      </c>
      <c r="G36" s="32">
        <v>1623</v>
      </c>
      <c r="H36" s="31">
        <v>2016</v>
      </c>
    </row>
    <row r="37" spans="1:8" ht="11.25" customHeight="1" x14ac:dyDescent="0.15">
      <c r="A37" s="34" t="s">
        <v>75</v>
      </c>
      <c r="B37" s="32">
        <v>3631</v>
      </c>
      <c r="C37" s="32">
        <v>1875</v>
      </c>
      <c r="D37" s="32">
        <v>1756</v>
      </c>
      <c r="E37" s="33" t="s">
        <v>74</v>
      </c>
      <c r="F37" s="32">
        <v>3888</v>
      </c>
      <c r="G37" s="32">
        <v>1590</v>
      </c>
      <c r="H37" s="31">
        <v>2298</v>
      </c>
    </row>
    <row r="38" spans="1:8" ht="11.25" customHeight="1" x14ac:dyDescent="0.15">
      <c r="A38" s="34" t="s">
        <v>73</v>
      </c>
      <c r="B38" s="32">
        <v>3700</v>
      </c>
      <c r="C38" s="32">
        <v>1938</v>
      </c>
      <c r="D38" s="32">
        <v>1762</v>
      </c>
      <c r="E38" s="33" t="s">
        <v>72</v>
      </c>
      <c r="F38" s="32">
        <v>3542</v>
      </c>
      <c r="G38" s="32">
        <v>1474</v>
      </c>
      <c r="H38" s="31">
        <v>2068</v>
      </c>
    </row>
    <row r="39" spans="1:8" ht="11.25" customHeight="1" x14ac:dyDescent="0.15">
      <c r="A39" s="34" t="s">
        <v>71</v>
      </c>
      <c r="B39" s="32">
        <v>3737</v>
      </c>
      <c r="C39" s="32">
        <v>1911</v>
      </c>
      <c r="D39" s="32">
        <v>1826</v>
      </c>
      <c r="E39" s="33" t="s">
        <v>70</v>
      </c>
      <c r="F39" s="32">
        <v>3363</v>
      </c>
      <c r="G39" s="32">
        <v>1386</v>
      </c>
      <c r="H39" s="31">
        <v>1977</v>
      </c>
    </row>
    <row r="40" spans="1:8" ht="11.25" customHeight="1" x14ac:dyDescent="0.15">
      <c r="A40" s="34" t="s">
        <v>69</v>
      </c>
      <c r="B40" s="32">
        <v>3816</v>
      </c>
      <c r="C40" s="32">
        <v>1950</v>
      </c>
      <c r="D40" s="32">
        <v>1866</v>
      </c>
      <c r="E40" s="33" t="s">
        <v>68</v>
      </c>
      <c r="F40" s="32">
        <v>2995</v>
      </c>
      <c r="G40" s="32">
        <v>1251</v>
      </c>
      <c r="H40" s="31">
        <v>1744</v>
      </c>
    </row>
    <row r="41" spans="1:8" ht="11.25" customHeight="1" x14ac:dyDescent="0.15">
      <c r="A41" s="34" t="s">
        <v>67</v>
      </c>
      <c r="B41" s="32">
        <v>3761</v>
      </c>
      <c r="C41" s="32">
        <v>1898</v>
      </c>
      <c r="D41" s="32">
        <v>1863</v>
      </c>
      <c r="E41" s="33" t="s">
        <v>66</v>
      </c>
      <c r="F41" s="32">
        <v>2378</v>
      </c>
      <c r="G41" s="32">
        <v>980</v>
      </c>
      <c r="H41" s="31">
        <v>1398</v>
      </c>
    </row>
    <row r="42" spans="1:8" ht="11.25" customHeight="1" x14ac:dyDescent="0.15">
      <c r="A42" s="34" t="s">
        <v>65</v>
      </c>
      <c r="B42" s="32">
        <v>3990</v>
      </c>
      <c r="C42" s="32">
        <v>2069</v>
      </c>
      <c r="D42" s="32">
        <v>1921</v>
      </c>
      <c r="E42" s="33" t="s">
        <v>64</v>
      </c>
      <c r="F42" s="32">
        <v>2107</v>
      </c>
      <c r="G42" s="32">
        <v>850</v>
      </c>
      <c r="H42" s="31">
        <v>1257</v>
      </c>
    </row>
    <row r="43" spans="1:8" ht="11.25" customHeight="1" x14ac:dyDescent="0.15">
      <c r="A43" s="34" t="s">
        <v>63</v>
      </c>
      <c r="B43" s="32">
        <v>4035</v>
      </c>
      <c r="C43" s="32">
        <v>2070</v>
      </c>
      <c r="D43" s="32">
        <v>1965</v>
      </c>
      <c r="E43" s="33" t="s">
        <v>62</v>
      </c>
      <c r="F43" s="32">
        <v>2072</v>
      </c>
      <c r="G43" s="32">
        <v>857</v>
      </c>
      <c r="H43" s="31">
        <v>1215</v>
      </c>
    </row>
    <row r="44" spans="1:8" ht="11.25" customHeight="1" x14ac:dyDescent="0.15">
      <c r="A44" s="34" t="s">
        <v>61</v>
      </c>
      <c r="B44" s="32">
        <v>4128</v>
      </c>
      <c r="C44" s="32">
        <v>2129</v>
      </c>
      <c r="D44" s="32">
        <v>1999</v>
      </c>
      <c r="E44" s="33" t="s">
        <v>60</v>
      </c>
      <c r="F44" s="32">
        <v>1719</v>
      </c>
      <c r="G44" s="32">
        <v>723</v>
      </c>
      <c r="H44" s="31">
        <v>996</v>
      </c>
    </row>
    <row r="45" spans="1:8" ht="11.25" customHeight="1" x14ac:dyDescent="0.15">
      <c r="A45" s="34" t="s">
        <v>59</v>
      </c>
      <c r="B45" s="32">
        <v>4045</v>
      </c>
      <c r="C45" s="32">
        <v>2067</v>
      </c>
      <c r="D45" s="32">
        <v>1978</v>
      </c>
      <c r="E45" s="33" t="s">
        <v>58</v>
      </c>
      <c r="F45" s="32">
        <v>1527</v>
      </c>
      <c r="G45" s="32">
        <v>588</v>
      </c>
      <c r="H45" s="31">
        <v>939</v>
      </c>
    </row>
    <row r="46" spans="1:8" ht="11.25" customHeight="1" x14ac:dyDescent="0.15">
      <c r="A46" s="34" t="s">
        <v>57</v>
      </c>
      <c r="B46" s="32">
        <v>4399</v>
      </c>
      <c r="C46" s="32">
        <v>2240</v>
      </c>
      <c r="D46" s="32">
        <v>2159</v>
      </c>
      <c r="E46" s="33" t="s">
        <v>56</v>
      </c>
      <c r="F46" s="32">
        <v>995</v>
      </c>
      <c r="G46" s="32">
        <v>370</v>
      </c>
      <c r="H46" s="31">
        <v>625</v>
      </c>
    </row>
    <row r="47" spans="1:8" ht="11.25" customHeight="1" x14ac:dyDescent="0.15">
      <c r="A47" s="34" t="s">
        <v>55</v>
      </c>
      <c r="B47" s="32">
        <v>4474</v>
      </c>
      <c r="C47" s="32">
        <v>2277</v>
      </c>
      <c r="D47" s="32">
        <v>2197</v>
      </c>
      <c r="E47" s="33" t="s">
        <v>54</v>
      </c>
      <c r="F47" s="32">
        <v>839</v>
      </c>
      <c r="G47" s="32">
        <v>293</v>
      </c>
      <c r="H47" s="31">
        <v>546</v>
      </c>
    </row>
    <row r="48" spans="1:8" ht="11.25" customHeight="1" x14ac:dyDescent="0.15">
      <c r="A48" s="34" t="s">
        <v>53</v>
      </c>
      <c r="B48" s="32">
        <v>4543</v>
      </c>
      <c r="C48" s="32">
        <v>2330</v>
      </c>
      <c r="D48" s="32">
        <v>2213</v>
      </c>
      <c r="E48" s="33" t="s">
        <v>52</v>
      </c>
      <c r="F48" s="32">
        <v>696</v>
      </c>
      <c r="G48" s="32">
        <v>228</v>
      </c>
      <c r="H48" s="31">
        <v>468</v>
      </c>
    </row>
    <row r="49" spans="1:10" ht="11.25" customHeight="1" x14ac:dyDescent="0.15">
      <c r="A49" s="34" t="s">
        <v>51</v>
      </c>
      <c r="B49" s="32">
        <v>4608</v>
      </c>
      <c r="C49" s="32">
        <v>2291</v>
      </c>
      <c r="D49" s="32">
        <v>2317</v>
      </c>
      <c r="E49" s="33" t="s">
        <v>50</v>
      </c>
      <c r="F49" s="32">
        <v>537</v>
      </c>
      <c r="G49" s="32">
        <v>149</v>
      </c>
      <c r="H49" s="31">
        <v>388</v>
      </c>
    </row>
    <row r="50" spans="1:10" ht="11.25" customHeight="1" x14ac:dyDescent="0.15">
      <c r="A50" s="34" t="s">
        <v>49</v>
      </c>
      <c r="B50" s="32">
        <v>4574</v>
      </c>
      <c r="C50" s="32">
        <v>2346</v>
      </c>
      <c r="D50" s="32">
        <v>2228</v>
      </c>
      <c r="E50" s="33" t="s">
        <v>48</v>
      </c>
      <c r="F50" s="32">
        <v>390</v>
      </c>
      <c r="G50" s="32">
        <v>96</v>
      </c>
      <c r="H50" s="31">
        <v>294</v>
      </c>
    </row>
    <row r="51" spans="1:10" ht="11.25" customHeight="1" x14ac:dyDescent="0.15">
      <c r="A51" s="34" t="s">
        <v>47</v>
      </c>
      <c r="B51" s="32">
        <v>4763</v>
      </c>
      <c r="C51" s="32">
        <v>2528</v>
      </c>
      <c r="D51" s="32">
        <v>2235</v>
      </c>
      <c r="E51" s="33" t="s">
        <v>46</v>
      </c>
      <c r="F51" s="32">
        <v>292</v>
      </c>
      <c r="G51" s="32">
        <v>74</v>
      </c>
      <c r="H51" s="31">
        <v>218</v>
      </c>
    </row>
    <row r="52" spans="1:10" ht="11.25" customHeight="1" x14ac:dyDescent="0.15">
      <c r="A52" s="34" t="s">
        <v>45</v>
      </c>
      <c r="B52" s="32">
        <v>4958</v>
      </c>
      <c r="C52" s="32">
        <v>2549</v>
      </c>
      <c r="D52" s="32">
        <v>2409</v>
      </c>
      <c r="E52" s="33" t="s">
        <v>44</v>
      </c>
      <c r="F52" s="32">
        <v>216</v>
      </c>
      <c r="G52" s="32">
        <v>43</v>
      </c>
      <c r="H52" s="31">
        <v>173</v>
      </c>
    </row>
    <row r="53" spans="1:10" ht="11.25" customHeight="1" x14ac:dyDescent="0.15">
      <c r="A53" s="34" t="s">
        <v>43</v>
      </c>
      <c r="B53" s="32">
        <v>5048</v>
      </c>
      <c r="C53" s="32">
        <v>2681</v>
      </c>
      <c r="D53" s="32">
        <v>2367</v>
      </c>
      <c r="E53" s="33" t="s">
        <v>42</v>
      </c>
      <c r="F53" s="32">
        <v>148</v>
      </c>
      <c r="G53" s="32">
        <v>32</v>
      </c>
      <c r="H53" s="31">
        <v>116</v>
      </c>
    </row>
    <row r="54" spans="1:10" ht="11.25" customHeight="1" x14ac:dyDescent="0.15">
      <c r="A54" s="34" t="s">
        <v>41</v>
      </c>
      <c r="B54" s="32">
        <v>5401</v>
      </c>
      <c r="C54" s="32">
        <v>2782</v>
      </c>
      <c r="D54" s="32">
        <v>2619</v>
      </c>
      <c r="E54" s="33" t="s">
        <v>40</v>
      </c>
      <c r="F54" s="32">
        <v>108</v>
      </c>
      <c r="G54" s="32">
        <v>19</v>
      </c>
      <c r="H54" s="31">
        <v>89</v>
      </c>
    </row>
    <row r="55" spans="1:10" ht="11.25" customHeight="1" x14ac:dyDescent="0.15">
      <c r="A55" s="34" t="s">
        <v>39</v>
      </c>
      <c r="B55" s="32">
        <v>5475</v>
      </c>
      <c r="C55" s="32">
        <v>2837</v>
      </c>
      <c r="D55" s="32">
        <v>2638</v>
      </c>
      <c r="E55" s="33" t="s">
        <v>38</v>
      </c>
      <c r="F55" s="32">
        <v>82</v>
      </c>
      <c r="G55" s="32">
        <v>17</v>
      </c>
      <c r="H55" s="31">
        <v>65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122</v>
      </c>
      <c r="G56" s="28">
        <v>7</v>
      </c>
      <c r="H56" s="27">
        <v>115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342327</v>
      </c>
      <c r="C59" s="41">
        <f>SUM(C61:C70)+SUM(G61:G71)</f>
        <v>169346</v>
      </c>
      <c r="D59" s="41">
        <f>SUM(D61:D70)+SUM(H61:H71)</f>
        <v>172981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11194</v>
      </c>
      <c r="C61" s="32">
        <f>SUM(C6:C10)</f>
        <v>5668</v>
      </c>
      <c r="D61" s="32">
        <f>SUM(D6:D10)</f>
        <v>5526</v>
      </c>
      <c r="E61" s="33" t="s">
        <v>31</v>
      </c>
      <c r="F61" s="32">
        <f>SUM(F6:F10)</f>
        <v>30515</v>
      </c>
      <c r="G61" s="32">
        <f>SUM(G6:G10)</f>
        <v>15885</v>
      </c>
      <c r="H61" s="31">
        <f>SUM(H6:H10)</f>
        <v>14630</v>
      </c>
    </row>
    <row r="62" spans="1:10" ht="11.25" customHeight="1" x14ac:dyDescent="0.15">
      <c r="A62" s="34" t="s">
        <v>30</v>
      </c>
      <c r="B62" s="32">
        <f>SUM(B11:B15)</f>
        <v>14043</v>
      </c>
      <c r="C62" s="32">
        <f>SUM(C11:C15)</f>
        <v>7253</v>
      </c>
      <c r="D62" s="32">
        <f>SUM(D11:D15)</f>
        <v>6790</v>
      </c>
      <c r="E62" s="33" t="s">
        <v>29</v>
      </c>
      <c r="F62" s="32">
        <f>SUM(F11:F15)</f>
        <v>25504</v>
      </c>
      <c r="G62" s="32">
        <f>SUM(G11:G15)</f>
        <v>13188</v>
      </c>
      <c r="H62" s="31">
        <f>SUM(H11:H15)</f>
        <v>12316</v>
      </c>
    </row>
    <row r="63" spans="1:10" ht="11.25" customHeight="1" x14ac:dyDescent="0.15">
      <c r="A63" s="34" t="s">
        <v>28</v>
      </c>
      <c r="B63" s="32">
        <f>SUM(B16:B20)</f>
        <v>15047</v>
      </c>
      <c r="C63" s="32">
        <f>SUM(C16:C20)</f>
        <v>7690</v>
      </c>
      <c r="D63" s="32">
        <f>SUM(D16:D20)</f>
        <v>7357</v>
      </c>
      <c r="E63" s="33" t="s">
        <v>27</v>
      </c>
      <c r="F63" s="32">
        <f>SUM(F16:F20)</f>
        <v>19183</v>
      </c>
      <c r="G63" s="32">
        <f>SUM(G16:G20)</f>
        <v>9786</v>
      </c>
      <c r="H63" s="31">
        <f>SUM(H16:H20)</f>
        <v>9397</v>
      </c>
    </row>
    <row r="64" spans="1:10" ht="11.25" customHeight="1" x14ac:dyDescent="0.15">
      <c r="A64" s="34" t="s">
        <v>26</v>
      </c>
      <c r="B64" s="32">
        <f>SUM(B21:B25)</f>
        <v>15414</v>
      </c>
      <c r="C64" s="32">
        <f>SUM(C21:C25)</f>
        <v>7850</v>
      </c>
      <c r="D64" s="32">
        <f>SUM(D21:D25)</f>
        <v>7564</v>
      </c>
      <c r="E64" s="33" t="s">
        <v>25</v>
      </c>
      <c r="F64" s="32">
        <f>SUM(F21:F25)</f>
        <v>16398</v>
      </c>
      <c r="G64" s="32">
        <f>SUM(G21:G25)</f>
        <v>8054</v>
      </c>
      <c r="H64" s="31">
        <f>SUM(H21:H25)</f>
        <v>8344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17561</v>
      </c>
      <c r="C65" s="32">
        <f>SUM(C26:C30)</f>
        <v>8851</v>
      </c>
      <c r="D65" s="32">
        <f>SUM(D26:D30)</f>
        <v>8710</v>
      </c>
      <c r="E65" s="33" t="s">
        <v>23</v>
      </c>
      <c r="F65" s="32">
        <f>SUM(F26:F30)</f>
        <v>19015</v>
      </c>
      <c r="G65" s="32">
        <f>SUM(G26:G30)</f>
        <v>8866</v>
      </c>
      <c r="H65" s="31">
        <f>SUM(H26:H30)</f>
        <v>10149</v>
      </c>
    </row>
    <row r="66" spans="1:8" ht="11.25" customHeight="1" x14ac:dyDescent="0.15">
      <c r="A66" s="34" t="s">
        <v>22</v>
      </c>
      <c r="B66" s="32">
        <f>SUM(B31:B35)</f>
        <v>19046</v>
      </c>
      <c r="C66" s="32">
        <f>SUM(C31:C35)</f>
        <v>9682</v>
      </c>
      <c r="D66" s="32">
        <f>SUM(D31:D35)</f>
        <v>9364</v>
      </c>
      <c r="E66" s="33" t="s">
        <v>21</v>
      </c>
      <c r="F66" s="32">
        <f>SUM(F31:F35)</f>
        <v>20824</v>
      </c>
      <c r="G66" s="32">
        <f>SUM(G31:G35)</f>
        <v>9186</v>
      </c>
      <c r="H66" s="31">
        <f>SUM(H31:H35)</f>
        <v>11638</v>
      </c>
    </row>
    <row r="67" spans="1:8" ht="11.25" customHeight="1" x14ac:dyDescent="0.15">
      <c r="A67" s="34" t="s">
        <v>20</v>
      </c>
      <c r="B67" s="32">
        <f>SUM(B36:B40)</f>
        <v>18726</v>
      </c>
      <c r="C67" s="32">
        <f>SUM(C36:C40)</f>
        <v>9643</v>
      </c>
      <c r="D67" s="32">
        <f>SUM(D36:D40)</f>
        <v>9083</v>
      </c>
      <c r="E67" s="33" t="s">
        <v>19</v>
      </c>
      <c r="F67" s="32">
        <f>SUM(F36:F40)</f>
        <v>17427</v>
      </c>
      <c r="G67" s="32">
        <f>SUM(G36:G40)</f>
        <v>7324</v>
      </c>
      <c r="H67" s="31">
        <f>SUM(H36:H40)</f>
        <v>10103</v>
      </c>
    </row>
    <row r="68" spans="1:8" ht="11.25" customHeight="1" x14ac:dyDescent="0.15">
      <c r="A68" s="34" t="s">
        <v>18</v>
      </c>
      <c r="B68" s="32">
        <f>SUM(B41:B45)</f>
        <v>19959</v>
      </c>
      <c r="C68" s="32">
        <f>SUM(C41:C45)</f>
        <v>10233</v>
      </c>
      <c r="D68" s="32">
        <f>SUM(D41:D45)</f>
        <v>9726</v>
      </c>
      <c r="E68" s="33" t="s">
        <v>17</v>
      </c>
      <c r="F68" s="32">
        <f>SUM(F41:F45)</f>
        <v>9803</v>
      </c>
      <c r="G68" s="32">
        <f>SUM(G41:G45)</f>
        <v>3998</v>
      </c>
      <c r="H68" s="31">
        <f>SUM(H41:H45)</f>
        <v>5805</v>
      </c>
    </row>
    <row r="69" spans="1:8" ht="11.25" customHeight="1" x14ac:dyDescent="0.15">
      <c r="A69" s="34" t="s">
        <v>16</v>
      </c>
      <c r="B69" s="32">
        <f>SUM(B46:B50)</f>
        <v>22598</v>
      </c>
      <c r="C69" s="32">
        <f>SUM(C46:C50)</f>
        <v>11484</v>
      </c>
      <c r="D69" s="32">
        <f>SUM(D46:D50)</f>
        <v>11114</v>
      </c>
      <c r="E69" s="33" t="s">
        <v>15</v>
      </c>
      <c r="F69" s="32">
        <f>SUM(F46:F50)</f>
        <v>3457</v>
      </c>
      <c r="G69" s="32">
        <f>SUM(G46:G50)</f>
        <v>1136</v>
      </c>
      <c r="H69" s="31">
        <f>SUM(H46:H50)</f>
        <v>2321</v>
      </c>
    </row>
    <row r="70" spans="1:8" ht="11.25" customHeight="1" x14ac:dyDescent="0.15">
      <c r="A70" s="34" t="s">
        <v>14</v>
      </c>
      <c r="B70" s="32">
        <f>SUM(B51:B55)</f>
        <v>25645</v>
      </c>
      <c r="C70" s="32">
        <f>SUM(C51:C55)</f>
        <v>13377</v>
      </c>
      <c r="D70" s="32">
        <f>SUM(D51:D55)</f>
        <v>12268</v>
      </c>
      <c r="E70" s="33" t="s">
        <v>13</v>
      </c>
      <c r="F70" s="32">
        <f>SUM(F51:F55)</f>
        <v>846</v>
      </c>
      <c r="G70" s="32">
        <f>SUM(G51:G55)</f>
        <v>185</v>
      </c>
      <c r="H70" s="31">
        <f>SUM(H51:H55)</f>
        <v>661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122</v>
      </c>
      <c r="G71" s="28">
        <f>G56</f>
        <v>7</v>
      </c>
      <c r="H71" s="27">
        <f>H56</f>
        <v>115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342327</v>
      </c>
      <c r="D74" s="19" t="str">
        <f>IF(C74=B59,"","ERROR")</f>
        <v/>
      </c>
      <c r="E74" s="18">
        <f>SUM(E75:E77)</f>
        <v>169346</v>
      </c>
      <c r="F74" s="19" t="str">
        <f>IF(E74=C59,"","ERROR")</f>
        <v/>
      </c>
      <c r="G74" s="18">
        <f>SUM(G75:G77)</f>
        <v>172981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40284</v>
      </c>
      <c r="D75" s="16">
        <f>C75/C74</f>
        <v>0.11767695799630178</v>
      </c>
      <c r="E75" s="15">
        <f>SUM(C61:C63)</f>
        <v>20611</v>
      </c>
      <c r="F75" s="16">
        <f>E75/E74</f>
        <v>0.12170939969057433</v>
      </c>
      <c r="G75" s="15">
        <f>SUM(D61:D63)</f>
        <v>19673</v>
      </c>
      <c r="H75" s="14">
        <f>G75/G74</f>
        <v>0.11372925350182968</v>
      </c>
    </row>
    <row r="76" spans="1:8" x14ac:dyDescent="0.15">
      <c r="A76" s="13" t="s">
        <v>4</v>
      </c>
      <c r="B76" s="12" t="s">
        <v>3</v>
      </c>
      <c r="C76" s="10">
        <f>E76+G76</f>
        <v>214151</v>
      </c>
      <c r="D76" s="11">
        <f>C76/C74</f>
        <v>0.62557437771487501</v>
      </c>
      <c r="E76" s="10">
        <f>SUM(C64:C70,G61:G63)</f>
        <v>109979</v>
      </c>
      <c r="F76" s="11">
        <f>E76/E74</f>
        <v>0.64943370377806386</v>
      </c>
      <c r="G76" s="10">
        <f>SUM(D64:D70,H61:H63)</f>
        <v>104172</v>
      </c>
      <c r="H76" s="9">
        <f>G76/G74</f>
        <v>0.6022164283938698</v>
      </c>
    </row>
    <row r="77" spans="1:8" ht="14.25" thickBot="1" x14ac:dyDescent="0.2">
      <c r="A77" s="8" t="s">
        <v>2</v>
      </c>
      <c r="B77" s="7" t="s">
        <v>1</v>
      </c>
      <c r="C77" s="5">
        <f>E77+G77</f>
        <v>87892</v>
      </c>
      <c r="D77" s="6">
        <f>C77/C74</f>
        <v>0.25674866428882326</v>
      </c>
      <c r="E77" s="5">
        <f>SUM(G64:G71)</f>
        <v>38756</v>
      </c>
      <c r="F77" s="6">
        <f>E77/E74</f>
        <v>0.22885689653136182</v>
      </c>
      <c r="G77" s="5">
        <f>SUM(H64:H71)</f>
        <v>49136</v>
      </c>
      <c r="H77" s="4">
        <f>G77/G74</f>
        <v>0.28405431810430049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35" priority="3" operator="notEqual">
      <formula>$B$59</formula>
    </cfRule>
  </conditionalFormatting>
  <conditionalFormatting sqref="E74">
    <cfRule type="cellIs" dxfId="34" priority="2" operator="notEqual">
      <formula>$C$59</formula>
    </cfRule>
  </conditionalFormatting>
  <conditionalFormatting sqref="G74">
    <cfRule type="cellIs" dxfId="33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1241-D222-4D1F-B9A6-FC76CD082F47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149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341656</v>
      </c>
      <c r="C4" s="41">
        <f>SUM(C6:C55,G6:G56)</f>
        <v>168871</v>
      </c>
      <c r="D4" s="41">
        <f>SUM(D6:D55,H6:H56)</f>
        <v>172785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1889</v>
      </c>
      <c r="C6" s="32">
        <v>967</v>
      </c>
      <c r="D6" s="32">
        <v>922</v>
      </c>
      <c r="E6" s="12" t="s">
        <v>136</v>
      </c>
      <c r="F6" s="32">
        <v>5596</v>
      </c>
      <c r="G6" s="32">
        <v>2906</v>
      </c>
      <c r="H6" s="31">
        <v>2690</v>
      </c>
    </row>
    <row r="7" spans="1:10" ht="11.25" customHeight="1" x14ac:dyDescent="0.15">
      <c r="A7" s="34" t="s">
        <v>135</v>
      </c>
      <c r="B7" s="32">
        <v>2050</v>
      </c>
      <c r="C7" s="32">
        <v>1002</v>
      </c>
      <c r="D7" s="32">
        <v>1048</v>
      </c>
      <c r="E7" s="12" t="s">
        <v>134</v>
      </c>
      <c r="F7" s="32">
        <v>6033</v>
      </c>
      <c r="G7" s="32">
        <v>3082</v>
      </c>
      <c r="H7" s="31">
        <v>2951</v>
      </c>
    </row>
    <row r="8" spans="1:10" ht="11.25" customHeight="1" x14ac:dyDescent="0.15">
      <c r="A8" s="34" t="s">
        <v>133</v>
      </c>
      <c r="B8" s="32">
        <v>2174</v>
      </c>
      <c r="C8" s="32">
        <v>1084</v>
      </c>
      <c r="D8" s="32">
        <v>1090</v>
      </c>
      <c r="E8" s="12" t="s">
        <v>132</v>
      </c>
      <c r="F8" s="32">
        <v>6324</v>
      </c>
      <c r="G8" s="32">
        <v>3357</v>
      </c>
      <c r="H8" s="31">
        <v>2967</v>
      </c>
    </row>
    <row r="9" spans="1:10" ht="11.25" customHeight="1" x14ac:dyDescent="0.15">
      <c r="A9" s="34" t="s">
        <v>131</v>
      </c>
      <c r="B9" s="32">
        <v>2378</v>
      </c>
      <c r="C9" s="32">
        <v>1218</v>
      </c>
      <c r="D9" s="32">
        <v>1160</v>
      </c>
      <c r="E9" s="12" t="s">
        <v>130</v>
      </c>
      <c r="F9" s="32">
        <v>6247</v>
      </c>
      <c r="G9" s="32">
        <v>3215</v>
      </c>
      <c r="H9" s="31">
        <v>3032</v>
      </c>
    </row>
    <row r="10" spans="1:10" ht="11.25" customHeight="1" x14ac:dyDescent="0.15">
      <c r="A10" s="34" t="s">
        <v>129</v>
      </c>
      <c r="B10" s="32">
        <v>2252</v>
      </c>
      <c r="C10" s="32">
        <v>1159</v>
      </c>
      <c r="D10" s="32">
        <v>1093</v>
      </c>
      <c r="E10" s="12" t="s">
        <v>128</v>
      </c>
      <c r="F10" s="32">
        <v>6153</v>
      </c>
      <c r="G10" s="32">
        <v>3197</v>
      </c>
      <c r="H10" s="31">
        <v>2956</v>
      </c>
    </row>
    <row r="11" spans="1:10" ht="11.25" customHeight="1" x14ac:dyDescent="0.15">
      <c r="A11" s="34" t="s">
        <v>127</v>
      </c>
      <c r="B11" s="32">
        <v>2467</v>
      </c>
      <c r="C11" s="32">
        <v>1274</v>
      </c>
      <c r="D11" s="32">
        <v>1193</v>
      </c>
      <c r="E11" s="12" t="s">
        <v>126</v>
      </c>
      <c r="F11" s="32">
        <v>5643</v>
      </c>
      <c r="G11" s="32">
        <v>2939</v>
      </c>
      <c r="H11" s="31">
        <v>2704</v>
      </c>
    </row>
    <row r="12" spans="1:10" ht="11.25" customHeight="1" x14ac:dyDescent="0.15">
      <c r="A12" s="34" t="s">
        <v>125</v>
      </c>
      <c r="B12" s="32">
        <v>2637</v>
      </c>
      <c r="C12" s="32">
        <v>1400</v>
      </c>
      <c r="D12" s="32">
        <v>1237</v>
      </c>
      <c r="E12" s="12" t="s">
        <v>124</v>
      </c>
      <c r="F12" s="32">
        <v>5783</v>
      </c>
      <c r="G12" s="32">
        <v>2952</v>
      </c>
      <c r="H12" s="31">
        <v>2831</v>
      </c>
    </row>
    <row r="13" spans="1:10" ht="11.25" customHeight="1" x14ac:dyDescent="0.15">
      <c r="A13" s="34" t="s">
        <v>123</v>
      </c>
      <c r="B13" s="32">
        <v>2777</v>
      </c>
      <c r="C13" s="32">
        <v>1419</v>
      </c>
      <c r="D13" s="32">
        <v>1358</v>
      </c>
      <c r="E13" s="12" t="s">
        <v>122</v>
      </c>
      <c r="F13" s="32">
        <v>5304</v>
      </c>
      <c r="G13" s="32">
        <v>2743</v>
      </c>
      <c r="H13" s="31">
        <v>2561</v>
      </c>
    </row>
    <row r="14" spans="1:10" ht="11.25" customHeight="1" x14ac:dyDescent="0.15">
      <c r="A14" s="34" t="s">
        <v>121</v>
      </c>
      <c r="B14" s="32">
        <v>2869</v>
      </c>
      <c r="C14" s="32">
        <v>1497</v>
      </c>
      <c r="D14" s="32">
        <v>1372</v>
      </c>
      <c r="E14" s="12" t="s">
        <v>120</v>
      </c>
      <c r="F14" s="32">
        <v>5333</v>
      </c>
      <c r="G14" s="32">
        <v>2770</v>
      </c>
      <c r="H14" s="31">
        <v>2563</v>
      </c>
    </row>
    <row r="15" spans="1:10" ht="11.25" customHeight="1" x14ac:dyDescent="0.15">
      <c r="A15" s="34" t="s">
        <v>119</v>
      </c>
      <c r="B15" s="32">
        <v>2983</v>
      </c>
      <c r="C15" s="32">
        <v>1487</v>
      </c>
      <c r="D15" s="32">
        <v>1496</v>
      </c>
      <c r="E15" s="12" t="s">
        <v>118</v>
      </c>
      <c r="F15" s="32">
        <v>4013</v>
      </c>
      <c r="G15" s="32">
        <v>2074</v>
      </c>
      <c r="H15" s="31">
        <v>1939</v>
      </c>
    </row>
    <row r="16" spans="1:10" ht="11.25" customHeight="1" x14ac:dyDescent="0.15">
      <c r="A16" s="34" t="s">
        <v>117</v>
      </c>
      <c r="B16" s="32">
        <v>2910</v>
      </c>
      <c r="C16" s="32">
        <v>1493</v>
      </c>
      <c r="D16" s="32">
        <v>1417</v>
      </c>
      <c r="E16" s="12" t="s">
        <v>116</v>
      </c>
      <c r="F16" s="32">
        <v>4771</v>
      </c>
      <c r="G16" s="32">
        <v>2480</v>
      </c>
      <c r="H16" s="31">
        <v>2291</v>
      </c>
    </row>
    <row r="17" spans="1:8" ht="11.25" customHeight="1" x14ac:dyDescent="0.15">
      <c r="A17" s="34" t="s">
        <v>115</v>
      </c>
      <c r="B17" s="32">
        <v>2941</v>
      </c>
      <c r="C17" s="32">
        <v>1474</v>
      </c>
      <c r="D17" s="32">
        <v>1467</v>
      </c>
      <c r="E17" s="12" t="s">
        <v>114</v>
      </c>
      <c r="F17" s="32">
        <v>4297</v>
      </c>
      <c r="G17" s="32">
        <v>2205</v>
      </c>
      <c r="H17" s="31">
        <v>2092</v>
      </c>
    </row>
    <row r="18" spans="1:8" ht="11.25" customHeight="1" x14ac:dyDescent="0.15">
      <c r="A18" s="34" t="s">
        <v>113</v>
      </c>
      <c r="B18" s="32">
        <v>2961</v>
      </c>
      <c r="C18" s="32">
        <v>1508</v>
      </c>
      <c r="D18" s="32">
        <v>1453</v>
      </c>
      <c r="E18" s="12" t="s">
        <v>112</v>
      </c>
      <c r="F18" s="32">
        <v>3961</v>
      </c>
      <c r="G18" s="32">
        <v>2035</v>
      </c>
      <c r="H18" s="31">
        <v>1926</v>
      </c>
    </row>
    <row r="19" spans="1:8" ht="11.25" customHeight="1" x14ac:dyDescent="0.15">
      <c r="A19" s="34" t="s">
        <v>111</v>
      </c>
      <c r="B19" s="32">
        <v>3053</v>
      </c>
      <c r="C19" s="32">
        <v>1548</v>
      </c>
      <c r="D19" s="32">
        <v>1505</v>
      </c>
      <c r="E19" s="12" t="s">
        <v>110</v>
      </c>
      <c r="F19" s="32">
        <v>3716</v>
      </c>
      <c r="G19" s="32">
        <v>1947</v>
      </c>
      <c r="H19" s="31">
        <v>1769</v>
      </c>
    </row>
    <row r="20" spans="1:8" ht="11.25" customHeight="1" x14ac:dyDescent="0.15">
      <c r="A20" s="34" t="s">
        <v>109</v>
      </c>
      <c r="B20" s="32">
        <v>2991</v>
      </c>
      <c r="C20" s="32">
        <v>1550</v>
      </c>
      <c r="D20" s="32">
        <v>1441</v>
      </c>
      <c r="E20" s="12" t="s">
        <v>108</v>
      </c>
      <c r="F20" s="32">
        <v>3377</v>
      </c>
      <c r="G20" s="32">
        <v>1660</v>
      </c>
      <c r="H20" s="31">
        <v>1717</v>
      </c>
    </row>
    <row r="21" spans="1:8" ht="11.25" customHeight="1" x14ac:dyDescent="0.15">
      <c r="A21" s="34" t="s">
        <v>107</v>
      </c>
      <c r="B21" s="32">
        <v>3175</v>
      </c>
      <c r="C21" s="32">
        <v>1641</v>
      </c>
      <c r="D21" s="32">
        <v>1534</v>
      </c>
      <c r="E21" s="12" t="s">
        <v>106</v>
      </c>
      <c r="F21" s="32">
        <v>3379</v>
      </c>
      <c r="G21" s="32">
        <v>1671</v>
      </c>
      <c r="H21" s="31">
        <v>1708</v>
      </c>
    </row>
    <row r="22" spans="1:8" ht="11.25" customHeight="1" x14ac:dyDescent="0.15">
      <c r="A22" s="34" t="s">
        <v>105</v>
      </c>
      <c r="B22" s="32">
        <v>3067</v>
      </c>
      <c r="C22" s="32">
        <v>1535</v>
      </c>
      <c r="D22" s="32">
        <v>1532</v>
      </c>
      <c r="E22" s="12" t="s">
        <v>104</v>
      </c>
      <c r="F22" s="32">
        <v>3352</v>
      </c>
      <c r="G22" s="32">
        <v>1695</v>
      </c>
      <c r="H22" s="31">
        <v>1657</v>
      </c>
    </row>
    <row r="23" spans="1:8" ht="11.25" customHeight="1" x14ac:dyDescent="0.15">
      <c r="A23" s="34" t="s">
        <v>103</v>
      </c>
      <c r="B23" s="32">
        <v>3121</v>
      </c>
      <c r="C23" s="32">
        <v>1608</v>
      </c>
      <c r="D23" s="32">
        <v>1513</v>
      </c>
      <c r="E23" s="12" t="s">
        <v>102</v>
      </c>
      <c r="F23" s="32">
        <v>3243</v>
      </c>
      <c r="G23" s="32">
        <v>1577</v>
      </c>
      <c r="H23" s="31">
        <v>1666</v>
      </c>
    </row>
    <row r="24" spans="1:8" ht="11.25" customHeight="1" x14ac:dyDescent="0.15">
      <c r="A24" s="34" t="s">
        <v>101</v>
      </c>
      <c r="B24" s="32">
        <v>3135</v>
      </c>
      <c r="C24" s="32">
        <v>1559</v>
      </c>
      <c r="D24" s="32">
        <v>1576</v>
      </c>
      <c r="E24" s="12" t="s">
        <v>100</v>
      </c>
      <c r="F24" s="32">
        <v>3070</v>
      </c>
      <c r="G24" s="32">
        <v>1548</v>
      </c>
      <c r="H24" s="31">
        <v>1522</v>
      </c>
    </row>
    <row r="25" spans="1:8" ht="11.25" customHeight="1" x14ac:dyDescent="0.15">
      <c r="A25" s="34" t="s">
        <v>99</v>
      </c>
      <c r="B25" s="32">
        <v>3051</v>
      </c>
      <c r="C25" s="32">
        <v>1557</v>
      </c>
      <c r="D25" s="32">
        <v>1494</v>
      </c>
      <c r="E25" s="12" t="s">
        <v>98</v>
      </c>
      <c r="F25" s="32">
        <v>3240</v>
      </c>
      <c r="G25" s="32">
        <v>1546</v>
      </c>
      <c r="H25" s="31">
        <v>1694</v>
      </c>
    </row>
    <row r="26" spans="1:8" ht="11.25" customHeight="1" x14ac:dyDescent="0.15">
      <c r="A26" s="34" t="s">
        <v>97</v>
      </c>
      <c r="B26" s="32">
        <v>3212</v>
      </c>
      <c r="C26" s="32">
        <v>1661</v>
      </c>
      <c r="D26" s="32">
        <v>1551</v>
      </c>
      <c r="E26" s="12" t="s">
        <v>96</v>
      </c>
      <c r="F26" s="32">
        <v>3422</v>
      </c>
      <c r="G26" s="32">
        <v>1617</v>
      </c>
      <c r="H26" s="31">
        <v>1805</v>
      </c>
    </row>
    <row r="27" spans="1:8" ht="11.25" customHeight="1" x14ac:dyDescent="0.15">
      <c r="A27" s="34" t="s">
        <v>95</v>
      </c>
      <c r="B27" s="32">
        <v>3359</v>
      </c>
      <c r="C27" s="32">
        <v>1685</v>
      </c>
      <c r="D27" s="32">
        <v>1674</v>
      </c>
      <c r="E27" s="12" t="s">
        <v>94</v>
      </c>
      <c r="F27" s="32">
        <v>3313</v>
      </c>
      <c r="G27" s="32">
        <v>1607</v>
      </c>
      <c r="H27" s="31">
        <v>1706</v>
      </c>
    </row>
    <row r="28" spans="1:8" ht="11.25" customHeight="1" x14ac:dyDescent="0.15">
      <c r="A28" s="34" t="s">
        <v>93</v>
      </c>
      <c r="B28" s="32">
        <v>3618</v>
      </c>
      <c r="C28" s="32">
        <v>1779</v>
      </c>
      <c r="D28" s="32">
        <v>1839</v>
      </c>
      <c r="E28" s="12" t="s">
        <v>92</v>
      </c>
      <c r="F28" s="32">
        <v>3588</v>
      </c>
      <c r="G28" s="32">
        <v>1651</v>
      </c>
      <c r="H28" s="31">
        <v>1937</v>
      </c>
    </row>
    <row r="29" spans="1:8" ht="11.25" customHeight="1" x14ac:dyDescent="0.15">
      <c r="A29" s="34" t="s">
        <v>91</v>
      </c>
      <c r="B29" s="32">
        <v>3652</v>
      </c>
      <c r="C29" s="32">
        <v>1890</v>
      </c>
      <c r="D29" s="32">
        <v>1762</v>
      </c>
      <c r="E29" s="12" t="s">
        <v>90</v>
      </c>
      <c r="F29" s="32">
        <v>3812</v>
      </c>
      <c r="G29" s="32">
        <v>1741</v>
      </c>
      <c r="H29" s="31">
        <v>2071</v>
      </c>
    </row>
    <row r="30" spans="1:8" ht="11.25" customHeight="1" x14ac:dyDescent="0.15">
      <c r="A30" s="34" t="s">
        <v>89</v>
      </c>
      <c r="B30" s="32">
        <v>3638</v>
      </c>
      <c r="C30" s="32">
        <v>1854</v>
      </c>
      <c r="D30" s="32">
        <v>1784</v>
      </c>
      <c r="E30" s="12" t="s">
        <v>88</v>
      </c>
      <c r="F30" s="32">
        <v>3993</v>
      </c>
      <c r="G30" s="32">
        <v>1828</v>
      </c>
      <c r="H30" s="31">
        <v>2165</v>
      </c>
    </row>
    <row r="31" spans="1:8" ht="11.25" customHeight="1" x14ac:dyDescent="0.15">
      <c r="A31" s="34" t="s">
        <v>87</v>
      </c>
      <c r="B31" s="32">
        <v>3808</v>
      </c>
      <c r="C31" s="32">
        <v>1905</v>
      </c>
      <c r="D31" s="32">
        <v>1903</v>
      </c>
      <c r="E31" s="12" t="s">
        <v>86</v>
      </c>
      <c r="F31" s="32">
        <v>4359</v>
      </c>
      <c r="G31" s="32">
        <v>1979</v>
      </c>
      <c r="H31" s="31">
        <v>2380</v>
      </c>
    </row>
    <row r="32" spans="1:8" ht="11.25" customHeight="1" x14ac:dyDescent="0.15">
      <c r="A32" s="34" t="s">
        <v>85</v>
      </c>
      <c r="B32" s="32">
        <v>3813</v>
      </c>
      <c r="C32" s="32">
        <v>1945</v>
      </c>
      <c r="D32" s="32">
        <v>1868</v>
      </c>
      <c r="E32" s="33" t="s">
        <v>84</v>
      </c>
      <c r="F32" s="32">
        <v>4693</v>
      </c>
      <c r="G32" s="32">
        <v>2085</v>
      </c>
      <c r="H32" s="31">
        <v>2608</v>
      </c>
    </row>
    <row r="33" spans="1:8" ht="11.25" customHeight="1" x14ac:dyDescent="0.15">
      <c r="A33" s="34" t="s">
        <v>83</v>
      </c>
      <c r="B33" s="32">
        <v>3959</v>
      </c>
      <c r="C33" s="32">
        <v>1988</v>
      </c>
      <c r="D33" s="32">
        <v>1971</v>
      </c>
      <c r="E33" s="33" t="s">
        <v>82</v>
      </c>
      <c r="F33" s="32">
        <v>4724</v>
      </c>
      <c r="G33" s="32">
        <v>2057</v>
      </c>
      <c r="H33" s="31">
        <v>2667</v>
      </c>
    </row>
    <row r="34" spans="1:8" ht="11.25" customHeight="1" x14ac:dyDescent="0.15">
      <c r="A34" s="34" t="s">
        <v>81</v>
      </c>
      <c r="B34" s="32">
        <v>3833</v>
      </c>
      <c r="C34" s="32">
        <v>1956</v>
      </c>
      <c r="D34" s="32">
        <v>1877</v>
      </c>
      <c r="E34" s="33" t="s">
        <v>80</v>
      </c>
      <c r="F34" s="32">
        <v>4642</v>
      </c>
      <c r="G34" s="32">
        <v>2024</v>
      </c>
      <c r="H34" s="31">
        <v>2618</v>
      </c>
    </row>
    <row r="35" spans="1:8" ht="11.25" customHeight="1" x14ac:dyDescent="0.15">
      <c r="A35" s="34" t="s">
        <v>79</v>
      </c>
      <c r="B35" s="32">
        <v>3717</v>
      </c>
      <c r="C35" s="32">
        <v>1938</v>
      </c>
      <c r="D35" s="32">
        <v>1779</v>
      </c>
      <c r="E35" s="33" t="s">
        <v>78</v>
      </c>
      <c r="F35" s="32">
        <v>2911</v>
      </c>
      <c r="G35" s="32">
        <v>1232</v>
      </c>
      <c r="H35" s="31">
        <v>1679</v>
      </c>
    </row>
    <row r="36" spans="1:8" ht="11.25" customHeight="1" x14ac:dyDescent="0.15">
      <c r="A36" s="34" t="s">
        <v>77</v>
      </c>
      <c r="B36" s="32">
        <v>3951</v>
      </c>
      <c r="C36" s="32">
        <v>1999</v>
      </c>
      <c r="D36" s="32">
        <v>1952</v>
      </c>
      <c r="E36" s="33" t="s">
        <v>76</v>
      </c>
      <c r="F36" s="32">
        <v>3074</v>
      </c>
      <c r="G36" s="32">
        <v>1346</v>
      </c>
      <c r="H36" s="31">
        <v>1728</v>
      </c>
    </row>
    <row r="37" spans="1:8" ht="11.25" customHeight="1" x14ac:dyDescent="0.15">
      <c r="A37" s="34" t="s">
        <v>75</v>
      </c>
      <c r="B37" s="32">
        <v>3853</v>
      </c>
      <c r="C37" s="32">
        <v>2004</v>
      </c>
      <c r="D37" s="32">
        <v>1849</v>
      </c>
      <c r="E37" s="33" t="s">
        <v>74</v>
      </c>
      <c r="F37" s="32">
        <v>3698</v>
      </c>
      <c r="G37" s="32">
        <v>1577</v>
      </c>
      <c r="H37" s="31">
        <v>2121</v>
      </c>
    </row>
    <row r="38" spans="1:8" ht="11.25" customHeight="1" x14ac:dyDescent="0.15">
      <c r="A38" s="34" t="s">
        <v>73</v>
      </c>
      <c r="B38" s="32">
        <v>3711</v>
      </c>
      <c r="C38" s="32">
        <v>1920</v>
      </c>
      <c r="D38" s="32">
        <v>1791</v>
      </c>
      <c r="E38" s="33" t="s">
        <v>72</v>
      </c>
      <c r="F38" s="32">
        <v>3615</v>
      </c>
      <c r="G38" s="32">
        <v>1486</v>
      </c>
      <c r="H38" s="31">
        <v>2129</v>
      </c>
    </row>
    <row r="39" spans="1:8" ht="11.25" customHeight="1" x14ac:dyDescent="0.15">
      <c r="A39" s="34" t="s">
        <v>71</v>
      </c>
      <c r="B39" s="32">
        <v>3747</v>
      </c>
      <c r="C39" s="32">
        <v>1942</v>
      </c>
      <c r="D39" s="32">
        <v>1805</v>
      </c>
      <c r="E39" s="33" t="s">
        <v>70</v>
      </c>
      <c r="F39" s="32">
        <v>3495</v>
      </c>
      <c r="G39" s="32">
        <v>1419</v>
      </c>
      <c r="H39" s="31">
        <v>2076</v>
      </c>
    </row>
    <row r="40" spans="1:8" ht="11.25" customHeight="1" x14ac:dyDescent="0.15">
      <c r="A40" s="34" t="s">
        <v>69</v>
      </c>
      <c r="B40" s="32">
        <v>3722</v>
      </c>
      <c r="C40" s="32">
        <v>1927</v>
      </c>
      <c r="D40" s="32">
        <v>1795</v>
      </c>
      <c r="E40" s="33" t="s">
        <v>68</v>
      </c>
      <c r="F40" s="32">
        <v>3046</v>
      </c>
      <c r="G40" s="32">
        <v>1247</v>
      </c>
      <c r="H40" s="31">
        <v>1799</v>
      </c>
    </row>
    <row r="41" spans="1:8" ht="11.25" customHeight="1" x14ac:dyDescent="0.15">
      <c r="A41" s="34" t="s">
        <v>67</v>
      </c>
      <c r="B41" s="32">
        <v>3843</v>
      </c>
      <c r="C41" s="32">
        <v>1962</v>
      </c>
      <c r="D41" s="32">
        <v>1881</v>
      </c>
      <c r="E41" s="33" t="s">
        <v>66</v>
      </c>
      <c r="F41" s="32">
        <v>2714</v>
      </c>
      <c r="G41" s="32">
        <v>1092</v>
      </c>
      <c r="H41" s="31">
        <v>1622</v>
      </c>
    </row>
    <row r="42" spans="1:8" ht="11.25" customHeight="1" x14ac:dyDescent="0.15">
      <c r="A42" s="34" t="s">
        <v>65</v>
      </c>
      <c r="B42" s="32">
        <v>3723</v>
      </c>
      <c r="C42" s="32">
        <v>1901</v>
      </c>
      <c r="D42" s="32">
        <v>1822</v>
      </c>
      <c r="E42" s="33" t="s">
        <v>64</v>
      </c>
      <c r="F42" s="32">
        <v>2164</v>
      </c>
      <c r="G42" s="32">
        <v>884</v>
      </c>
      <c r="H42" s="31">
        <v>1280</v>
      </c>
    </row>
    <row r="43" spans="1:8" ht="11.25" customHeight="1" x14ac:dyDescent="0.15">
      <c r="A43" s="34" t="s">
        <v>63</v>
      </c>
      <c r="B43" s="32">
        <v>4018</v>
      </c>
      <c r="C43" s="32">
        <v>2077</v>
      </c>
      <c r="D43" s="32">
        <v>1941</v>
      </c>
      <c r="E43" s="33" t="s">
        <v>62</v>
      </c>
      <c r="F43" s="32">
        <v>2060</v>
      </c>
      <c r="G43" s="32">
        <v>810</v>
      </c>
      <c r="H43" s="31">
        <v>1250</v>
      </c>
    </row>
    <row r="44" spans="1:8" ht="11.25" customHeight="1" x14ac:dyDescent="0.15">
      <c r="A44" s="34" t="s">
        <v>61</v>
      </c>
      <c r="B44" s="32">
        <v>4163</v>
      </c>
      <c r="C44" s="32">
        <v>2148</v>
      </c>
      <c r="D44" s="32">
        <v>2015</v>
      </c>
      <c r="E44" s="33" t="s">
        <v>60</v>
      </c>
      <c r="F44" s="32">
        <v>1793</v>
      </c>
      <c r="G44" s="32">
        <v>739</v>
      </c>
      <c r="H44" s="31">
        <v>1054</v>
      </c>
    </row>
    <row r="45" spans="1:8" ht="11.25" customHeight="1" x14ac:dyDescent="0.15">
      <c r="A45" s="34" t="s">
        <v>59</v>
      </c>
      <c r="B45" s="32">
        <v>4091</v>
      </c>
      <c r="C45" s="32">
        <v>2139</v>
      </c>
      <c r="D45" s="32">
        <v>1952</v>
      </c>
      <c r="E45" s="33" t="s">
        <v>58</v>
      </c>
      <c r="F45" s="32">
        <v>1602</v>
      </c>
      <c r="G45" s="32">
        <v>646</v>
      </c>
      <c r="H45" s="31">
        <v>956</v>
      </c>
    </row>
    <row r="46" spans="1:8" ht="11.25" customHeight="1" x14ac:dyDescent="0.15">
      <c r="A46" s="34" t="s">
        <v>57</v>
      </c>
      <c r="B46" s="32">
        <v>4103</v>
      </c>
      <c r="C46" s="32">
        <v>2058</v>
      </c>
      <c r="D46" s="32">
        <v>2045</v>
      </c>
      <c r="E46" s="33" t="s">
        <v>56</v>
      </c>
      <c r="F46" s="32">
        <v>1241</v>
      </c>
      <c r="G46" s="32">
        <v>444</v>
      </c>
      <c r="H46" s="31">
        <v>797</v>
      </c>
    </row>
    <row r="47" spans="1:8" ht="11.25" customHeight="1" x14ac:dyDescent="0.15">
      <c r="A47" s="34" t="s">
        <v>55</v>
      </c>
      <c r="B47" s="32">
        <v>4365</v>
      </c>
      <c r="C47" s="32">
        <v>2188</v>
      </c>
      <c r="D47" s="32">
        <v>2177</v>
      </c>
      <c r="E47" s="33" t="s">
        <v>54</v>
      </c>
      <c r="F47" s="32">
        <v>855</v>
      </c>
      <c r="G47" s="32">
        <v>308</v>
      </c>
      <c r="H47" s="31">
        <v>547</v>
      </c>
    </row>
    <row r="48" spans="1:8" ht="11.25" customHeight="1" x14ac:dyDescent="0.15">
      <c r="A48" s="34" t="s">
        <v>53</v>
      </c>
      <c r="B48" s="32">
        <v>4493</v>
      </c>
      <c r="C48" s="32">
        <v>2336</v>
      </c>
      <c r="D48" s="32">
        <v>2157</v>
      </c>
      <c r="E48" s="33" t="s">
        <v>52</v>
      </c>
      <c r="F48" s="32">
        <v>721</v>
      </c>
      <c r="G48" s="32">
        <v>230</v>
      </c>
      <c r="H48" s="31">
        <v>491</v>
      </c>
    </row>
    <row r="49" spans="1:10" ht="11.25" customHeight="1" x14ac:dyDescent="0.15">
      <c r="A49" s="34" t="s">
        <v>51</v>
      </c>
      <c r="B49" s="32">
        <v>4551</v>
      </c>
      <c r="C49" s="32">
        <v>2308</v>
      </c>
      <c r="D49" s="32">
        <v>2243</v>
      </c>
      <c r="E49" s="33" t="s">
        <v>50</v>
      </c>
      <c r="F49" s="32">
        <v>565</v>
      </c>
      <c r="G49" s="32">
        <v>172</v>
      </c>
      <c r="H49" s="31">
        <v>393</v>
      </c>
    </row>
    <row r="50" spans="1:10" ht="11.25" customHeight="1" x14ac:dyDescent="0.15">
      <c r="A50" s="34" t="s">
        <v>49</v>
      </c>
      <c r="B50" s="32">
        <v>4594</v>
      </c>
      <c r="C50" s="32">
        <v>2300</v>
      </c>
      <c r="D50" s="32">
        <v>2294</v>
      </c>
      <c r="E50" s="33" t="s">
        <v>48</v>
      </c>
      <c r="F50" s="32">
        <v>434</v>
      </c>
      <c r="G50" s="32">
        <v>118</v>
      </c>
      <c r="H50" s="31">
        <v>316</v>
      </c>
    </row>
    <row r="51" spans="1:10" ht="11.25" customHeight="1" x14ac:dyDescent="0.15">
      <c r="A51" s="34" t="s">
        <v>47</v>
      </c>
      <c r="B51" s="32">
        <v>4611</v>
      </c>
      <c r="C51" s="32">
        <v>2385</v>
      </c>
      <c r="D51" s="32">
        <v>2226</v>
      </c>
      <c r="E51" s="33" t="s">
        <v>46</v>
      </c>
      <c r="F51" s="32">
        <v>311</v>
      </c>
      <c r="G51" s="32">
        <v>80</v>
      </c>
      <c r="H51" s="31">
        <v>231</v>
      </c>
    </row>
    <row r="52" spans="1:10" ht="11.25" customHeight="1" x14ac:dyDescent="0.15">
      <c r="A52" s="34" t="s">
        <v>45</v>
      </c>
      <c r="B52" s="32">
        <v>4825</v>
      </c>
      <c r="C52" s="32">
        <v>2540</v>
      </c>
      <c r="D52" s="32">
        <v>2285</v>
      </c>
      <c r="E52" s="33" t="s">
        <v>44</v>
      </c>
      <c r="F52" s="32">
        <v>249</v>
      </c>
      <c r="G52" s="32">
        <v>52</v>
      </c>
      <c r="H52" s="31">
        <v>197</v>
      </c>
    </row>
    <row r="53" spans="1:10" ht="11.25" customHeight="1" x14ac:dyDescent="0.15">
      <c r="A53" s="34" t="s">
        <v>43</v>
      </c>
      <c r="B53" s="32">
        <v>4931</v>
      </c>
      <c r="C53" s="32">
        <v>2569</v>
      </c>
      <c r="D53" s="32">
        <v>2362</v>
      </c>
      <c r="E53" s="33" t="s">
        <v>42</v>
      </c>
      <c r="F53" s="32">
        <v>138</v>
      </c>
      <c r="G53" s="32">
        <v>26</v>
      </c>
      <c r="H53" s="31">
        <v>112</v>
      </c>
    </row>
    <row r="54" spans="1:10" ht="11.25" customHeight="1" x14ac:dyDescent="0.15">
      <c r="A54" s="34" t="s">
        <v>41</v>
      </c>
      <c r="B54" s="32">
        <v>5048</v>
      </c>
      <c r="C54" s="32">
        <v>2613</v>
      </c>
      <c r="D54" s="32">
        <v>2435</v>
      </c>
      <c r="E54" s="33" t="s">
        <v>40</v>
      </c>
      <c r="F54" s="32">
        <v>114</v>
      </c>
      <c r="G54" s="32">
        <v>24</v>
      </c>
      <c r="H54" s="31">
        <v>90</v>
      </c>
    </row>
    <row r="55" spans="1:10" ht="11.25" customHeight="1" x14ac:dyDescent="0.15">
      <c r="A55" s="34" t="s">
        <v>39</v>
      </c>
      <c r="B55" s="32">
        <v>5427</v>
      </c>
      <c r="C55" s="32">
        <v>2827</v>
      </c>
      <c r="D55" s="32">
        <v>2600</v>
      </c>
      <c r="E55" s="33" t="s">
        <v>38</v>
      </c>
      <c r="F55" s="32">
        <v>83</v>
      </c>
      <c r="G55" s="32">
        <v>17</v>
      </c>
      <c r="H55" s="31">
        <v>66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132</v>
      </c>
      <c r="G56" s="28">
        <v>10</v>
      </c>
      <c r="H56" s="27">
        <v>122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341656</v>
      </c>
      <c r="C59" s="41">
        <f>SUM(C61:C70)+SUM(G61:G71)</f>
        <v>168871</v>
      </c>
      <c r="D59" s="41">
        <f>SUM(D61:D70)+SUM(H61:H71)</f>
        <v>172785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10743</v>
      </c>
      <c r="C61" s="32">
        <f>SUM(C6:C10)</f>
        <v>5430</v>
      </c>
      <c r="D61" s="32">
        <f>SUM(D6:D10)</f>
        <v>5313</v>
      </c>
      <c r="E61" s="33" t="s">
        <v>31</v>
      </c>
      <c r="F61" s="32">
        <f>SUM(F6:F10)</f>
        <v>30353</v>
      </c>
      <c r="G61" s="32">
        <f>SUM(G6:G10)</f>
        <v>15757</v>
      </c>
      <c r="H61" s="31">
        <f>SUM(H6:H10)</f>
        <v>14596</v>
      </c>
    </row>
    <row r="62" spans="1:10" ht="11.25" customHeight="1" x14ac:dyDescent="0.15">
      <c r="A62" s="34" t="s">
        <v>30</v>
      </c>
      <c r="B62" s="32">
        <f>SUM(B11:B15)</f>
        <v>13733</v>
      </c>
      <c r="C62" s="32">
        <f>SUM(C11:C15)</f>
        <v>7077</v>
      </c>
      <c r="D62" s="32">
        <f>SUM(D11:D15)</f>
        <v>6656</v>
      </c>
      <c r="E62" s="33" t="s">
        <v>29</v>
      </c>
      <c r="F62" s="32">
        <f>SUM(F11:F15)</f>
        <v>26076</v>
      </c>
      <c r="G62" s="32">
        <f>SUM(G11:G15)</f>
        <v>13478</v>
      </c>
      <c r="H62" s="31">
        <f>SUM(H11:H15)</f>
        <v>12598</v>
      </c>
    </row>
    <row r="63" spans="1:10" ht="11.25" customHeight="1" x14ac:dyDescent="0.15">
      <c r="A63" s="34" t="s">
        <v>28</v>
      </c>
      <c r="B63" s="32">
        <f>SUM(B16:B20)</f>
        <v>14856</v>
      </c>
      <c r="C63" s="32">
        <f>SUM(C16:C20)</f>
        <v>7573</v>
      </c>
      <c r="D63" s="32">
        <f>SUM(D16:D20)</f>
        <v>7283</v>
      </c>
      <c r="E63" s="33" t="s">
        <v>27</v>
      </c>
      <c r="F63" s="32">
        <f>SUM(F16:F20)</f>
        <v>20122</v>
      </c>
      <c r="G63" s="32">
        <f>SUM(G16:G20)</f>
        <v>10327</v>
      </c>
      <c r="H63" s="31">
        <f>SUM(H16:H20)</f>
        <v>9795</v>
      </c>
    </row>
    <row r="64" spans="1:10" ht="11.25" customHeight="1" x14ac:dyDescent="0.15">
      <c r="A64" s="34" t="s">
        <v>26</v>
      </c>
      <c r="B64" s="32">
        <f>SUM(B21:B25)</f>
        <v>15549</v>
      </c>
      <c r="C64" s="32">
        <f>SUM(C21:C25)</f>
        <v>7900</v>
      </c>
      <c r="D64" s="32">
        <f>SUM(D21:D25)</f>
        <v>7649</v>
      </c>
      <c r="E64" s="33" t="s">
        <v>25</v>
      </c>
      <c r="F64" s="32">
        <f>SUM(F21:F25)</f>
        <v>16284</v>
      </c>
      <c r="G64" s="32">
        <f>SUM(G21:G25)</f>
        <v>8037</v>
      </c>
      <c r="H64" s="31">
        <f>SUM(H21:H25)</f>
        <v>8247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17479</v>
      </c>
      <c r="C65" s="32">
        <f>SUM(C26:C30)</f>
        <v>8869</v>
      </c>
      <c r="D65" s="32">
        <f>SUM(D26:D30)</f>
        <v>8610</v>
      </c>
      <c r="E65" s="33" t="s">
        <v>23</v>
      </c>
      <c r="F65" s="32">
        <f>SUM(F26:F30)</f>
        <v>18128</v>
      </c>
      <c r="G65" s="32">
        <f>SUM(G26:G30)</f>
        <v>8444</v>
      </c>
      <c r="H65" s="31">
        <f>SUM(H26:H30)</f>
        <v>9684</v>
      </c>
    </row>
    <row r="66" spans="1:8" ht="11.25" customHeight="1" x14ac:dyDescent="0.15">
      <c r="A66" s="34" t="s">
        <v>22</v>
      </c>
      <c r="B66" s="32">
        <f>SUM(B31:B35)</f>
        <v>19130</v>
      </c>
      <c r="C66" s="32">
        <f>SUM(C31:C35)</f>
        <v>9732</v>
      </c>
      <c r="D66" s="32">
        <f>SUM(D31:D35)</f>
        <v>9398</v>
      </c>
      <c r="E66" s="33" t="s">
        <v>21</v>
      </c>
      <c r="F66" s="32">
        <f>SUM(F31:F35)</f>
        <v>21329</v>
      </c>
      <c r="G66" s="32">
        <f>SUM(G31:G35)</f>
        <v>9377</v>
      </c>
      <c r="H66" s="31">
        <f>SUM(H31:H35)</f>
        <v>11952</v>
      </c>
    </row>
    <row r="67" spans="1:8" ht="11.25" customHeight="1" x14ac:dyDescent="0.15">
      <c r="A67" s="34" t="s">
        <v>20</v>
      </c>
      <c r="B67" s="32">
        <f>SUM(B36:B40)</f>
        <v>18984</v>
      </c>
      <c r="C67" s="32">
        <f>SUM(C36:C40)</f>
        <v>9792</v>
      </c>
      <c r="D67" s="32">
        <f>SUM(D36:D40)</f>
        <v>9192</v>
      </c>
      <c r="E67" s="33" t="s">
        <v>19</v>
      </c>
      <c r="F67" s="32">
        <f>SUM(F36:F40)</f>
        <v>16928</v>
      </c>
      <c r="G67" s="32">
        <f>SUM(G36:G40)</f>
        <v>7075</v>
      </c>
      <c r="H67" s="31">
        <f>SUM(H36:H40)</f>
        <v>9853</v>
      </c>
    </row>
    <row r="68" spans="1:8" ht="11.25" customHeight="1" x14ac:dyDescent="0.15">
      <c r="A68" s="34" t="s">
        <v>18</v>
      </c>
      <c r="B68" s="32">
        <f>SUM(B41:B45)</f>
        <v>19838</v>
      </c>
      <c r="C68" s="32">
        <f>SUM(C41:C45)</f>
        <v>10227</v>
      </c>
      <c r="D68" s="32">
        <f>SUM(D41:D45)</f>
        <v>9611</v>
      </c>
      <c r="E68" s="33" t="s">
        <v>17</v>
      </c>
      <c r="F68" s="32">
        <f>SUM(F41:F45)</f>
        <v>10333</v>
      </c>
      <c r="G68" s="32">
        <f>SUM(G41:G45)</f>
        <v>4171</v>
      </c>
      <c r="H68" s="31">
        <f>SUM(H41:H45)</f>
        <v>6162</v>
      </c>
    </row>
    <row r="69" spans="1:8" ht="11.25" customHeight="1" x14ac:dyDescent="0.15">
      <c r="A69" s="34" t="s">
        <v>16</v>
      </c>
      <c r="B69" s="32">
        <f>SUM(B46:B50)</f>
        <v>22106</v>
      </c>
      <c r="C69" s="32">
        <f>SUM(C46:C50)</f>
        <v>11190</v>
      </c>
      <c r="D69" s="32">
        <f>SUM(D46:D50)</f>
        <v>10916</v>
      </c>
      <c r="E69" s="33" t="s">
        <v>15</v>
      </c>
      <c r="F69" s="32">
        <f>SUM(F46:F50)</f>
        <v>3816</v>
      </c>
      <c r="G69" s="32">
        <f>SUM(G46:G50)</f>
        <v>1272</v>
      </c>
      <c r="H69" s="31">
        <f>SUM(H46:H50)</f>
        <v>2544</v>
      </c>
    </row>
    <row r="70" spans="1:8" ht="11.25" customHeight="1" x14ac:dyDescent="0.15">
      <c r="A70" s="34" t="s">
        <v>14</v>
      </c>
      <c r="B70" s="32">
        <f>SUM(B51:B55)</f>
        <v>24842</v>
      </c>
      <c r="C70" s="32">
        <f>SUM(C51:C55)</f>
        <v>12934</v>
      </c>
      <c r="D70" s="32">
        <f>SUM(D51:D55)</f>
        <v>11908</v>
      </c>
      <c r="E70" s="33" t="s">
        <v>13</v>
      </c>
      <c r="F70" s="32">
        <f>SUM(F51:F55)</f>
        <v>895</v>
      </c>
      <c r="G70" s="32">
        <f>SUM(G51:G55)</f>
        <v>199</v>
      </c>
      <c r="H70" s="31">
        <f>SUM(H51:H55)</f>
        <v>696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132</v>
      </c>
      <c r="G71" s="28">
        <f>G56</f>
        <v>10</v>
      </c>
      <c r="H71" s="27">
        <f>H56</f>
        <v>122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341656</v>
      </c>
      <c r="D74" s="19" t="str">
        <f>IF(C74=B59,"","ERROR")</f>
        <v/>
      </c>
      <c r="E74" s="18">
        <f>SUM(E75:E77)</f>
        <v>168871</v>
      </c>
      <c r="F74" s="19" t="str">
        <f>IF(E74=C59,"","ERROR")</f>
        <v/>
      </c>
      <c r="G74" s="18">
        <f>SUM(G75:G77)</f>
        <v>172785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39332</v>
      </c>
      <c r="D75" s="16">
        <f>C75/C74</f>
        <v>0.11512164282201981</v>
      </c>
      <c r="E75" s="15">
        <f>SUM(C61:C63)</f>
        <v>20080</v>
      </c>
      <c r="F75" s="16">
        <f>E75/E74</f>
        <v>0.11890733163183732</v>
      </c>
      <c r="G75" s="15">
        <f>SUM(D61:D63)</f>
        <v>19252</v>
      </c>
      <c r="H75" s="14">
        <f>G75/G74</f>
        <v>0.11142170906039298</v>
      </c>
    </row>
    <row r="76" spans="1:8" x14ac:dyDescent="0.15">
      <c r="A76" s="13" t="s">
        <v>4</v>
      </c>
      <c r="B76" s="12" t="s">
        <v>3</v>
      </c>
      <c r="C76" s="10">
        <f>E76+G76</f>
        <v>214479</v>
      </c>
      <c r="D76" s="11">
        <f>C76/C74</f>
        <v>0.62776301308918914</v>
      </c>
      <c r="E76" s="10">
        <f>SUM(C64:C70,G61:G63)</f>
        <v>110206</v>
      </c>
      <c r="F76" s="11">
        <f>E76/E74</f>
        <v>0.65260465088736375</v>
      </c>
      <c r="G76" s="10">
        <f>SUM(D64:D70,H61:H63)</f>
        <v>104273</v>
      </c>
      <c r="H76" s="9">
        <f>G76/G74</f>
        <v>0.60348409873542264</v>
      </c>
    </row>
    <row r="77" spans="1:8" ht="14.25" thickBot="1" x14ac:dyDescent="0.2">
      <c r="A77" s="8" t="s">
        <v>2</v>
      </c>
      <c r="B77" s="7" t="s">
        <v>1</v>
      </c>
      <c r="C77" s="5">
        <f>E77+G77</f>
        <v>87845</v>
      </c>
      <c r="D77" s="6">
        <f>C77/C74</f>
        <v>0.25711534408879105</v>
      </c>
      <c r="E77" s="5">
        <f>SUM(G64:G71)</f>
        <v>38585</v>
      </c>
      <c r="F77" s="6">
        <f>E77/E74</f>
        <v>0.22848801748079894</v>
      </c>
      <c r="G77" s="5">
        <f>SUM(H64:H71)</f>
        <v>49260</v>
      </c>
      <c r="H77" s="4">
        <f>G77/G74</f>
        <v>0.28509419220418442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8" priority="3" operator="notEqual">
      <formula>$B$59</formula>
    </cfRule>
  </conditionalFormatting>
  <conditionalFormatting sqref="E74">
    <cfRule type="cellIs" dxfId="7" priority="2" operator="notEqual">
      <formula>$C$59</formula>
    </cfRule>
  </conditionalFormatting>
  <conditionalFormatting sqref="G74">
    <cfRule type="cellIs" dxfId="6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AD11-A684-4754-B3A1-66B2F2AF9EDD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150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341715</v>
      </c>
      <c r="C4" s="41">
        <f>SUM(C6:C55,G6:G56)</f>
        <v>168900</v>
      </c>
      <c r="D4" s="41">
        <f>SUM(D6:D55,H6:H56)</f>
        <v>172815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1873</v>
      </c>
      <c r="C6" s="32">
        <v>959</v>
      </c>
      <c r="D6" s="32">
        <v>914</v>
      </c>
      <c r="E6" s="12" t="s">
        <v>136</v>
      </c>
      <c r="F6" s="32">
        <v>5596</v>
      </c>
      <c r="G6" s="32">
        <v>2896</v>
      </c>
      <c r="H6" s="31">
        <v>2700</v>
      </c>
    </row>
    <row r="7" spans="1:10" ht="11.25" customHeight="1" x14ac:dyDescent="0.15">
      <c r="A7" s="34" t="s">
        <v>135</v>
      </c>
      <c r="B7" s="32">
        <v>2052</v>
      </c>
      <c r="C7" s="32">
        <v>1012</v>
      </c>
      <c r="D7" s="32">
        <v>1040</v>
      </c>
      <c r="E7" s="12" t="s">
        <v>134</v>
      </c>
      <c r="F7" s="32">
        <v>5990</v>
      </c>
      <c r="G7" s="32">
        <v>3085</v>
      </c>
      <c r="H7" s="31">
        <v>2905</v>
      </c>
    </row>
    <row r="8" spans="1:10" ht="11.25" customHeight="1" x14ac:dyDescent="0.15">
      <c r="A8" s="34" t="s">
        <v>133</v>
      </c>
      <c r="B8" s="32">
        <v>2147</v>
      </c>
      <c r="C8" s="32">
        <v>1056</v>
      </c>
      <c r="D8" s="32">
        <v>1091</v>
      </c>
      <c r="E8" s="12" t="s">
        <v>132</v>
      </c>
      <c r="F8" s="32">
        <v>6337</v>
      </c>
      <c r="G8" s="32">
        <v>3321</v>
      </c>
      <c r="H8" s="31">
        <v>3016</v>
      </c>
    </row>
    <row r="9" spans="1:10" ht="11.25" customHeight="1" x14ac:dyDescent="0.15">
      <c r="A9" s="34" t="s">
        <v>131</v>
      </c>
      <c r="B9" s="32">
        <v>2364</v>
      </c>
      <c r="C9" s="32">
        <v>1212</v>
      </c>
      <c r="D9" s="32">
        <v>1152</v>
      </c>
      <c r="E9" s="12" t="s">
        <v>130</v>
      </c>
      <c r="F9" s="32">
        <v>6247</v>
      </c>
      <c r="G9" s="32">
        <v>3240</v>
      </c>
      <c r="H9" s="31">
        <v>3007</v>
      </c>
    </row>
    <row r="10" spans="1:10" ht="11.25" customHeight="1" x14ac:dyDescent="0.15">
      <c r="A10" s="34" t="s">
        <v>129</v>
      </c>
      <c r="B10" s="32">
        <v>2285</v>
      </c>
      <c r="C10" s="32">
        <v>1184</v>
      </c>
      <c r="D10" s="32">
        <v>1101</v>
      </c>
      <c r="E10" s="12" t="s">
        <v>128</v>
      </c>
      <c r="F10" s="32">
        <v>6215</v>
      </c>
      <c r="G10" s="32">
        <v>3229</v>
      </c>
      <c r="H10" s="31">
        <v>2986</v>
      </c>
    </row>
    <row r="11" spans="1:10" ht="11.25" customHeight="1" x14ac:dyDescent="0.15">
      <c r="A11" s="34" t="s">
        <v>127</v>
      </c>
      <c r="B11" s="32">
        <v>2422</v>
      </c>
      <c r="C11" s="32">
        <v>1242</v>
      </c>
      <c r="D11" s="32">
        <v>1180</v>
      </c>
      <c r="E11" s="12" t="s">
        <v>126</v>
      </c>
      <c r="F11" s="32">
        <v>5647</v>
      </c>
      <c r="G11" s="32">
        <v>2956</v>
      </c>
      <c r="H11" s="31">
        <v>2691</v>
      </c>
    </row>
    <row r="12" spans="1:10" ht="11.25" customHeight="1" x14ac:dyDescent="0.15">
      <c r="A12" s="34" t="s">
        <v>125</v>
      </c>
      <c r="B12" s="32">
        <v>2614</v>
      </c>
      <c r="C12" s="32">
        <v>1387</v>
      </c>
      <c r="D12" s="32">
        <v>1227</v>
      </c>
      <c r="E12" s="12" t="s">
        <v>124</v>
      </c>
      <c r="F12" s="32">
        <v>5774</v>
      </c>
      <c r="G12" s="32">
        <v>2950</v>
      </c>
      <c r="H12" s="31">
        <v>2824</v>
      </c>
    </row>
    <row r="13" spans="1:10" ht="11.25" customHeight="1" x14ac:dyDescent="0.15">
      <c r="A13" s="34" t="s">
        <v>123</v>
      </c>
      <c r="B13" s="32">
        <v>2755</v>
      </c>
      <c r="C13" s="32">
        <v>1407</v>
      </c>
      <c r="D13" s="32">
        <v>1348</v>
      </c>
      <c r="E13" s="12" t="s">
        <v>122</v>
      </c>
      <c r="F13" s="32">
        <v>5313</v>
      </c>
      <c r="G13" s="32">
        <v>2742</v>
      </c>
      <c r="H13" s="31">
        <v>2571</v>
      </c>
    </row>
    <row r="14" spans="1:10" ht="11.25" customHeight="1" x14ac:dyDescent="0.15">
      <c r="A14" s="34" t="s">
        <v>121</v>
      </c>
      <c r="B14" s="32">
        <v>2860</v>
      </c>
      <c r="C14" s="32">
        <v>1492</v>
      </c>
      <c r="D14" s="32">
        <v>1368</v>
      </c>
      <c r="E14" s="12" t="s">
        <v>120</v>
      </c>
      <c r="F14" s="32">
        <v>5415</v>
      </c>
      <c r="G14" s="32">
        <v>2806</v>
      </c>
      <c r="H14" s="31">
        <v>2609</v>
      </c>
    </row>
    <row r="15" spans="1:10" ht="11.25" customHeight="1" x14ac:dyDescent="0.15">
      <c r="A15" s="34" t="s">
        <v>119</v>
      </c>
      <c r="B15" s="32">
        <v>3008</v>
      </c>
      <c r="C15" s="32">
        <v>1493</v>
      </c>
      <c r="D15" s="32">
        <v>1515</v>
      </c>
      <c r="E15" s="12" t="s">
        <v>118</v>
      </c>
      <c r="F15" s="32">
        <v>3924</v>
      </c>
      <c r="G15" s="32">
        <v>2028</v>
      </c>
      <c r="H15" s="31">
        <v>1896</v>
      </c>
    </row>
    <row r="16" spans="1:10" ht="11.25" customHeight="1" x14ac:dyDescent="0.15">
      <c r="A16" s="34" t="s">
        <v>117</v>
      </c>
      <c r="B16" s="32">
        <v>2887</v>
      </c>
      <c r="C16" s="32">
        <v>1496</v>
      </c>
      <c r="D16" s="32">
        <v>1391</v>
      </c>
      <c r="E16" s="12" t="s">
        <v>116</v>
      </c>
      <c r="F16" s="32">
        <v>4857</v>
      </c>
      <c r="G16" s="32">
        <v>2515</v>
      </c>
      <c r="H16" s="31">
        <v>2342</v>
      </c>
    </row>
    <row r="17" spans="1:8" ht="11.25" customHeight="1" x14ac:dyDescent="0.15">
      <c r="A17" s="34" t="s">
        <v>115</v>
      </c>
      <c r="B17" s="32">
        <v>2971</v>
      </c>
      <c r="C17" s="32">
        <v>1478</v>
      </c>
      <c r="D17" s="32">
        <v>1493</v>
      </c>
      <c r="E17" s="12" t="s">
        <v>114</v>
      </c>
      <c r="F17" s="32">
        <v>4338</v>
      </c>
      <c r="G17" s="32">
        <v>2239</v>
      </c>
      <c r="H17" s="31">
        <v>2099</v>
      </c>
    </row>
    <row r="18" spans="1:8" ht="11.25" customHeight="1" x14ac:dyDescent="0.15">
      <c r="A18" s="34" t="s">
        <v>113</v>
      </c>
      <c r="B18" s="32">
        <v>2952</v>
      </c>
      <c r="C18" s="32">
        <v>1521</v>
      </c>
      <c r="D18" s="32">
        <v>1431</v>
      </c>
      <c r="E18" s="12" t="s">
        <v>112</v>
      </c>
      <c r="F18" s="32">
        <v>3964</v>
      </c>
      <c r="G18" s="32">
        <v>2036</v>
      </c>
      <c r="H18" s="31">
        <v>1928</v>
      </c>
    </row>
    <row r="19" spans="1:8" ht="11.25" customHeight="1" x14ac:dyDescent="0.15">
      <c r="A19" s="34" t="s">
        <v>111</v>
      </c>
      <c r="B19" s="32">
        <v>3045</v>
      </c>
      <c r="C19" s="32">
        <v>1532</v>
      </c>
      <c r="D19" s="32">
        <v>1513</v>
      </c>
      <c r="E19" s="12" t="s">
        <v>110</v>
      </c>
      <c r="F19" s="32">
        <v>3754</v>
      </c>
      <c r="G19" s="32">
        <v>1960</v>
      </c>
      <c r="H19" s="31">
        <v>1794</v>
      </c>
    </row>
    <row r="20" spans="1:8" ht="11.25" customHeight="1" x14ac:dyDescent="0.15">
      <c r="A20" s="34" t="s">
        <v>109</v>
      </c>
      <c r="B20" s="32">
        <v>2992</v>
      </c>
      <c r="C20" s="32">
        <v>1544</v>
      </c>
      <c r="D20" s="32">
        <v>1448</v>
      </c>
      <c r="E20" s="12" t="s">
        <v>108</v>
      </c>
      <c r="F20" s="32">
        <v>3397</v>
      </c>
      <c r="G20" s="32">
        <v>1664</v>
      </c>
      <c r="H20" s="31">
        <v>1733</v>
      </c>
    </row>
    <row r="21" spans="1:8" ht="11.25" customHeight="1" x14ac:dyDescent="0.15">
      <c r="A21" s="34" t="s">
        <v>107</v>
      </c>
      <c r="B21" s="32">
        <v>3147</v>
      </c>
      <c r="C21" s="32">
        <v>1636</v>
      </c>
      <c r="D21" s="32">
        <v>1511</v>
      </c>
      <c r="E21" s="12" t="s">
        <v>106</v>
      </c>
      <c r="F21" s="32">
        <v>3354</v>
      </c>
      <c r="G21" s="32">
        <v>1676</v>
      </c>
      <c r="H21" s="31">
        <v>1678</v>
      </c>
    </row>
    <row r="22" spans="1:8" ht="11.25" customHeight="1" x14ac:dyDescent="0.15">
      <c r="A22" s="34" t="s">
        <v>105</v>
      </c>
      <c r="B22" s="32">
        <v>3086</v>
      </c>
      <c r="C22" s="32">
        <v>1540</v>
      </c>
      <c r="D22" s="32">
        <v>1546</v>
      </c>
      <c r="E22" s="12" t="s">
        <v>104</v>
      </c>
      <c r="F22" s="32">
        <v>3372</v>
      </c>
      <c r="G22" s="32">
        <v>1690</v>
      </c>
      <c r="H22" s="31">
        <v>1682</v>
      </c>
    </row>
    <row r="23" spans="1:8" ht="11.25" customHeight="1" x14ac:dyDescent="0.15">
      <c r="A23" s="34" t="s">
        <v>103</v>
      </c>
      <c r="B23" s="32">
        <v>3093</v>
      </c>
      <c r="C23" s="32">
        <v>1599</v>
      </c>
      <c r="D23" s="32">
        <v>1494</v>
      </c>
      <c r="E23" s="12" t="s">
        <v>102</v>
      </c>
      <c r="F23" s="32">
        <v>3255</v>
      </c>
      <c r="G23" s="32">
        <v>1605</v>
      </c>
      <c r="H23" s="31">
        <v>1650</v>
      </c>
    </row>
    <row r="24" spans="1:8" ht="11.25" customHeight="1" x14ac:dyDescent="0.15">
      <c r="A24" s="34" t="s">
        <v>101</v>
      </c>
      <c r="B24" s="32">
        <v>3150</v>
      </c>
      <c r="C24" s="32">
        <v>1572</v>
      </c>
      <c r="D24" s="32">
        <v>1578</v>
      </c>
      <c r="E24" s="12" t="s">
        <v>100</v>
      </c>
      <c r="F24" s="32">
        <v>3081</v>
      </c>
      <c r="G24" s="32">
        <v>1548</v>
      </c>
      <c r="H24" s="31">
        <v>1533</v>
      </c>
    </row>
    <row r="25" spans="1:8" ht="11.25" customHeight="1" x14ac:dyDescent="0.15">
      <c r="A25" s="34" t="s">
        <v>99</v>
      </c>
      <c r="B25" s="32">
        <v>3126</v>
      </c>
      <c r="C25" s="32">
        <v>1575</v>
      </c>
      <c r="D25" s="32">
        <v>1551</v>
      </c>
      <c r="E25" s="12" t="s">
        <v>98</v>
      </c>
      <c r="F25" s="32">
        <v>3220</v>
      </c>
      <c r="G25" s="32">
        <v>1521</v>
      </c>
      <c r="H25" s="31">
        <v>1699</v>
      </c>
    </row>
    <row r="26" spans="1:8" ht="11.25" customHeight="1" x14ac:dyDescent="0.15">
      <c r="A26" s="34" t="s">
        <v>97</v>
      </c>
      <c r="B26" s="32">
        <v>3174</v>
      </c>
      <c r="C26" s="32">
        <v>1656</v>
      </c>
      <c r="D26" s="32">
        <v>1518</v>
      </c>
      <c r="E26" s="12" t="s">
        <v>96</v>
      </c>
      <c r="F26" s="32">
        <v>3398</v>
      </c>
      <c r="G26" s="32">
        <v>1616</v>
      </c>
      <c r="H26" s="31">
        <v>1782</v>
      </c>
    </row>
    <row r="27" spans="1:8" ht="11.25" customHeight="1" x14ac:dyDescent="0.15">
      <c r="A27" s="34" t="s">
        <v>95</v>
      </c>
      <c r="B27" s="32">
        <v>3357</v>
      </c>
      <c r="C27" s="32">
        <v>1694</v>
      </c>
      <c r="D27" s="32">
        <v>1663</v>
      </c>
      <c r="E27" s="12" t="s">
        <v>94</v>
      </c>
      <c r="F27" s="32">
        <v>3358</v>
      </c>
      <c r="G27" s="32">
        <v>1613</v>
      </c>
      <c r="H27" s="31">
        <v>1745</v>
      </c>
    </row>
    <row r="28" spans="1:8" ht="11.25" customHeight="1" x14ac:dyDescent="0.15">
      <c r="A28" s="34" t="s">
        <v>93</v>
      </c>
      <c r="B28" s="32">
        <v>3643</v>
      </c>
      <c r="C28" s="32">
        <v>1771</v>
      </c>
      <c r="D28" s="32">
        <v>1872</v>
      </c>
      <c r="E28" s="12" t="s">
        <v>92</v>
      </c>
      <c r="F28" s="32">
        <v>3503</v>
      </c>
      <c r="G28" s="32">
        <v>1639</v>
      </c>
      <c r="H28" s="31">
        <v>1864</v>
      </c>
    </row>
    <row r="29" spans="1:8" ht="11.25" customHeight="1" x14ac:dyDescent="0.15">
      <c r="A29" s="34" t="s">
        <v>91</v>
      </c>
      <c r="B29" s="32">
        <v>3667</v>
      </c>
      <c r="C29" s="32">
        <v>1906</v>
      </c>
      <c r="D29" s="32">
        <v>1761</v>
      </c>
      <c r="E29" s="12" t="s">
        <v>90</v>
      </c>
      <c r="F29" s="32">
        <v>3852</v>
      </c>
      <c r="G29" s="32">
        <v>1748</v>
      </c>
      <c r="H29" s="31">
        <v>2104</v>
      </c>
    </row>
    <row r="30" spans="1:8" ht="11.25" customHeight="1" x14ac:dyDescent="0.15">
      <c r="A30" s="34" t="s">
        <v>89</v>
      </c>
      <c r="B30" s="32">
        <v>3616</v>
      </c>
      <c r="C30" s="32">
        <v>1837</v>
      </c>
      <c r="D30" s="32">
        <v>1779</v>
      </c>
      <c r="E30" s="12" t="s">
        <v>88</v>
      </c>
      <c r="F30" s="32">
        <v>3910</v>
      </c>
      <c r="G30" s="32">
        <v>1795</v>
      </c>
      <c r="H30" s="31">
        <v>2115</v>
      </c>
    </row>
    <row r="31" spans="1:8" ht="11.25" customHeight="1" x14ac:dyDescent="0.15">
      <c r="A31" s="34" t="s">
        <v>87</v>
      </c>
      <c r="B31" s="32">
        <v>3810</v>
      </c>
      <c r="C31" s="32">
        <v>1932</v>
      </c>
      <c r="D31" s="32">
        <v>1878</v>
      </c>
      <c r="E31" s="12" t="s">
        <v>86</v>
      </c>
      <c r="F31" s="32">
        <v>4318</v>
      </c>
      <c r="G31" s="32">
        <v>1952</v>
      </c>
      <c r="H31" s="31">
        <v>2366</v>
      </c>
    </row>
    <row r="32" spans="1:8" ht="11.25" customHeight="1" x14ac:dyDescent="0.15">
      <c r="A32" s="34" t="s">
        <v>85</v>
      </c>
      <c r="B32" s="32">
        <v>3898</v>
      </c>
      <c r="C32" s="32">
        <v>1979</v>
      </c>
      <c r="D32" s="32">
        <v>1919</v>
      </c>
      <c r="E32" s="33" t="s">
        <v>84</v>
      </c>
      <c r="F32" s="32">
        <v>4660</v>
      </c>
      <c r="G32" s="32">
        <v>2086</v>
      </c>
      <c r="H32" s="31">
        <v>2574</v>
      </c>
    </row>
    <row r="33" spans="1:8" ht="11.25" customHeight="1" x14ac:dyDescent="0.15">
      <c r="A33" s="34" t="s">
        <v>83</v>
      </c>
      <c r="B33" s="32">
        <v>3918</v>
      </c>
      <c r="C33" s="32">
        <v>1952</v>
      </c>
      <c r="D33" s="32">
        <v>1966</v>
      </c>
      <c r="E33" s="33" t="s">
        <v>82</v>
      </c>
      <c r="F33" s="32">
        <v>4678</v>
      </c>
      <c r="G33" s="32">
        <v>2030</v>
      </c>
      <c r="H33" s="31">
        <v>2648</v>
      </c>
    </row>
    <row r="34" spans="1:8" ht="11.25" customHeight="1" x14ac:dyDescent="0.15">
      <c r="A34" s="34" t="s">
        <v>81</v>
      </c>
      <c r="B34" s="32">
        <v>3823</v>
      </c>
      <c r="C34" s="32">
        <v>1984</v>
      </c>
      <c r="D34" s="32">
        <v>1839</v>
      </c>
      <c r="E34" s="33" t="s">
        <v>80</v>
      </c>
      <c r="F34" s="32">
        <v>4681</v>
      </c>
      <c r="G34" s="32">
        <v>2036</v>
      </c>
      <c r="H34" s="31">
        <v>2645</v>
      </c>
    </row>
    <row r="35" spans="1:8" ht="11.25" customHeight="1" x14ac:dyDescent="0.15">
      <c r="A35" s="34" t="s">
        <v>79</v>
      </c>
      <c r="B35" s="32">
        <v>3768</v>
      </c>
      <c r="C35" s="32">
        <v>1940</v>
      </c>
      <c r="D35" s="32">
        <v>1828</v>
      </c>
      <c r="E35" s="33" t="s">
        <v>78</v>
      </c>
      <c r="F35" s="32">
        <v>3071</v>
      </c>
      <c r="G35" s="32">
        <v>1303</v>
      </c>
      <c r="H35" s="31">
        <v>1768</v>
      </c>
    </row>
    <row r="36" spans="1:8" ht="11.25" customHeight="1" x14ac:dyDescent="0.15">
      <c r="A36" s="34" t="s">
        <v>77</v>
      </c>
      <c r="B36" s="32">
        <v>3914</v>
      </c>
      <c r="C36" s="32">
        <v>1971</v>
      </c>
      <c r="D36" s="32">
        <v>1943</v>
      </c>
      <c r="E36" s="33" t="s">
        <v>76</v>
      </c>
      <c r="F36" s="32">
        <v>2999</v>
      </c>
      <c r="G36" s="32">
        <v>1309</v>
      </c>
      <c r="H36" s="31">
        <v>1690</v>
      </c>
    </row>
    <row r="37" spans="1:8" ht="11.25" customHeight="1" x14ac:dyDescent="0.15">
      <c r="A37" s="34" t="s">
        <v>75</v>
      </c>
      <c r="B37" s="32">
        <v>3883</v>
      </c>
      <c r="C37" s="32">
        <v>2027</v>
      </c>
      <c r="D37" s="32">
        <v>1856</v>
      </c>
      <c r="E37" s="33" t="s">
        <v>74</v>
      </c>
      <c r="F37" s="32">
        <v>3630</v>
      </c>
      <c r="G37" s="32">
        <v>1569</v>
      </c>
      <c r="H37" s="31">
        <v>2061</v>
      </c>
    </row>
    <row r="38" spans="1:8" ht="11.25" customHeight="1" x14ac:dyDescent="0.15">
      <c r="A38" s="34" t="s">
        <v>73</v>
      </c>
      <c r="B38" s="32">
        <v>3717</v>
      </c>
      <c r="C38" s="32">
        <v>1928</v>
      </c>
      <c r="D38" s="32">
        <v>1789</v>
      </c>
      <c r="E38" s="33" t="s">
        <v>72</v>
      </c>
      <c r="F38" s="32">
        <v>3666</v>
      </c>
      <c r="G38" s="32">
        <v>1488</v>
      </c>
      <c r="H38" s="31">
        <v>2178</v>
      </c>
    </row>
    <row r="39" spans="1:8" ht="11.25" customHeight="1" x14ac:dyDescent="0.15">
      <c r="A39" s="34" t="s">
        <v>71</v>
      </c>
      <c r="B39" s="32">
        <v>3757</v>
      </c>
      <c r="C39" s="32">
        <v>1956</v>
      </c>
      <c r="D39" s="32">
        <v>1801</v>
      </c>
      <c r="E39" s="33" t="s">
        <v>70</v>
      </c>
      <c r="F39" s="32">
        <v>3455</v>
      </c>
      <c r="G39" s="32">
        <v>1394</v>
      </c>
      <c r="H39" s="31">
        <v>2061</v>
      </c>
    </row>
    <row r="40" spans="1:8" ht="11.25" customHeight="1" x14ac:dyDescent="0.15">
      <c r="A40" s="34" t="s">
        <v>69</v>
      </c>
      <c r="B40" s="32">
        <v>3725</v>
      </c>
      <c r="C40" s="32">
        <v>1921</v>
      </c>
      <c r="D40" s="32">
        <v>1804</v>
      </c>
      <c r="E40" s="33" t="s">
        <v>68</v>
      </c>
      <c r="F40" s="32">
        <v>3100</v>
      </c>
      <c r="G40" s="32">
        <v>1257</v>
      </c>
      <c r="H40" s="31">
        <v>1843</v>
      </c>
    </row>
    <row r="41" spans="1:8" ht="11.25" customHeight="1" x14ac:dyDescent="0.15">
      <c r="A41" s="34" t="s">
        <v>67</v>
      </c>
      <c r="B41" s="32">
        <v>3808</v>
      </c>
      <c r="C41" s="32">
        <v>1952</v>
      </c>
      <c r="D41" s="32">
        <v>1856</v>
      </c>
      <c r="E41" s="33" t="s">
        <v>66</v>
      </c>
      <c r="F41" s="32">
        <v>2739</v>
      </c>
      <c r="G41" s="32">
        <v>1100</v>
      </c>
      <c r="H41" s="31">
        <v>1639</v>
      </c>
    </row>
    <row r="42" spans="1:8" ht="11.25" customHeight="1" x14ac:dyDescent="0.15">
      <c r="A42" s="34" t="s">
        <v>65</v>
      </c>
      <c r="B42" s="32">
        <v>3758</v>
      </c>
      <c r="C42" s="32">
        <v>1925</v>
      </c>
      <c r="D42" s="32">
        <v>1833</v>
      </c>
      <c r="E42" s="33" t="s">
        <v>64</v>
      </c>
      <c r="F42" s="32">
        <v>2184</v>
      </c>
      <c r="G42" s="32">
        <v>904</v>
      </c>
      <c r="H42" s="31">
        <v>1280</v>
      </c>
    </row>
    <row r="43" spans="1:8" ht="11.25" customHeight="1" x14ac:dyDescent="0.15">
      <c r="A43" s="34" t="s">
        <v>63</v>
      </c>
      <c r="B43" s="32">
        <v>4009</v>
      </c>
      <c r="C43" s="32">
        <v>2079</v>
      </c>
      <c r="D43" s="32">
        <v>1930</v>
      </c>
      <c r="E43" s="33" t="s">
        <v>62</v>
      </c>
      <c r="F43" s="32">
        <v>2011</v>
      </c>
      <c r="G43" s="32">
        <v>788</v>
      </c>
      <c r="H43" s="31">
        <v>1223</v>
      </c>
    </row>
    <row r="44" spans="1:8" ht="11.25" customHeight="1" x14ac:dyDescent="0.15">
      <c r="A44" s="34" t="s">
        <v>61</v>
      </c>
      <c r="B44" s="32">
        <v>4133</v>
      </c>
      <c r="C44" s="32">
        <v>2121</v>
      </c>
      <c r="D44" s="32">
        <v>2012</v>
      </c>
      <c r="E44" s="33" t="s">
        <v>60</v>
      </c>
      <c r="F44" s="32">
        <v>1836</v>
      </c>
      <c r="G44" s="32">
        <v>752</v>
      </c>
      <c r="H44" s="31">
        <v>1084</v>
      </c>
    </row>
    <row r="45" spans="1:8" ht="11.25" customHeight="1" x14ac:dyDescent="0.15">
      <c r="A45" s="34" t="s">
        <v>59</v>
      </c>
      <c r="B45" s="32">
        <v>4117</v>
      </c>
      <c r="C45" s="32">
        <v>2137</v>
      </c>
      <c r="D45" s="32">
        <v>1980</v>
      </c>
      <c r="E45" s="33" t="s">
        <v>58</v>
      </c>
      <c r="F45" s="32">
        <v>1568</v>
      </c>
      <c r="G45" s="32">
        <v>638</v>
      </c>
      <c r="H45" s="31">
        <v>930</v>
      </c>
    </row>
    <row r="46" spans="1:8" ht="11.25" customHeight="1" x14ac:dyDescent="0.15">
      <c r="A46" s="34" t="s">
        <v>57</v>
      </c>
      <c r="B46" s="32">
        <v>4072</v>
      </c>
      <c r="C46" s="32">
        <v>2061</v>
      </c>
      <c r="D46" s="32">
        <v>2011</v>
      </c>
      <c r="E46" s="33" t="s">
        <v>56</v>
      </c>
      <c r="F46" s="32">
        <v>1290</v>
      </c>
      <c r="G46" s="32">
        <v>460</v>
      </c>
      <c r="H46" s="31">
        <v>830</v>
      </c>
    </row>
    <row r="47" spans="1:8" ht="11.25" customHeight="1" x14ac:dyDescent="0.15">
      <c r="A47" s="34" t="s">
        <v>55</v>
      </c>
      <c r="B47" s="32">
        <v>4353</v>
      </c>
      <c r="C47" s="32">
        <v>2177</v>
      </c>
      <c r="D47" s="32">
        <v>2176</v>
      </c>
      <c r="E47" s="33" t="s">
        <v>54</v>
      </c>
      <c r="F47" s="32">
        <v>850</v>
      </c>
      <c r="G47" s="32">
        <v>308</v>
      </c>
      <c r="H47" s="31">
        <v>542</v>
      </c>
    </row>
    <row r="48" spans="1:8" ht="11.25" customHeight="1" x14ac:dyDescent="0.15">
      <c r="A48" s="34" t="s">
        <v>53</v>
      </c>
      <c r="B48" s="32">
        <v>4476</v>
      </c>
      <c r="C48" s="32">
        <v>2315</v>
      </c>
      <c r="D48" s="32">
        <v>2161</v>
      </c>
      <c r="E48" s="33" t="s">
        <v>52</v>
      </c>
      <c r="F48" s="32">
        <v>722</v>
      </c>
      <c r="G48" s="32">
        <v>226</v>
      </c>
      <c r="H48" s="31">
        <v>496</v>
      </c>
    </row>
    <row r="49" spans="1:10" ht="11.25" customHeight="1" x14ac:dyDescent="0.15">
      <c r="A49" s="34" t="s">
        <v>51</v>
      </c>
      <c r="B49" s="32">
        <v>4552</v>
      </c>
      <c r="C49" s="32">
        <v>2316</v>
      </c>
      <c r="D49" s="32">
        <v>2236</v>
      </c>
      <c r="E49" s="33" t="s">
        <v>50</v>
      </c>
      <c r="F49" s="32">
        <v>552</v>
      </c>
      <c r="G49" s="32">
        <v>175</v>
      </c>
      <c r="H49" s="31">
        <v>377</v>
      </c>
    </row>
    <row r="50" spans="1:10" ht="11.25" customHeight="1" x14ac:dyDescent="0.15">
      <c r="A50" s="34" t="s">
        <v>49</v>
      </c>
      <c r="B50" s="32">
        <v>4622</v>
      </c>
      <c r="C50" s="32">
        <v>2321</v>
      </c>
      <c r="D50" s="32">
        <v>2301</v>
      </c>
      <c r="E50" s="33" t="s">
        <v>48</v>
      </c>
      <c r="F50" s="32">
        <v>466</v>
      </c>
      <c r="G50" s="32">
        <v>124</v>
      </c>
      <c r="H50" s="31">
        <v>342</v>
      </c>
    </row>
    <row r="51" spans="1:10" ht="11.25" customHeight="1" x14ac:dyDescent="0.15">
      <c r="A51" s="34" t="s">
        <v>47</v>
      </c>
      <c r="B51" s="32">
        <v>4575</v>
      </c>
      <c r="C51" s="32">
        <v>2363</v>
      </c>
      <c r="D51" s="32">
        <v>2212</v>
      </c>
      <c r="E51" s="33" t="s">
        <v>46</v>
      </c>
      <c r="F51" s="32">
        <v>305</v>
      </c>
      <c r="G51" s="32">
        <v>78</v>
      </c>
      <c r="H51" s="31">
        <v>227</v>
      </c>
    </row>
    <row r="52" spans="1:10" ht="11.25" customHeight="1" x14ac:dyDescent="0.15">
      <c r="A52" s="34" t="s">
        <v>45</v>
      </c>
      <c r="B52" s="32">
        <v>4819</v>
      </c>
      <c r="C52" s="32">
        <v>2539</v>
      </c>
      <c r="D52" s="32">
        <v>2280</v>
      </c>
      <c r="E52" s="33" t="s">
        <v>44</v>
      </c>
      <c r="F52" s="32">
        <v>247</v>
      </c>
      <c r="G52" s="32">
        <v>54</v>
      </c>
      <c r="H52" s="31">
        <v>193</v>
      </c>
    </row>
    <row r="53" spans="1:10" ht="11.25" customHeight="1" x14ac:dyDescent="0.15">
      <c r="A53" s="34" t="s">
        <v>43</v>
      </c>
      <c r="B53" s="32">
        <v>4954</v>
      </c>
      <c r="C53" s="32">
        <v>2570</v>
      </c>
      <c r="D53" s="32">
        <v>2384</v>
      </c>
      <c r="E53" s="33" t="s">
        <v>42</v>
      </c>
      <c r="F53" s="32">
        <v>142</v>
      </c>
      <c r="G53" s="32">
        <v>24</v>
      </c>
      <c r="H53" s="31">
        <v>118</v>
      </c>
    </row>
    <row r="54" spans="1:10" ht="11.25" customHeight="1" x14ac:dyDescent="0.15">
      <c r="A54" s="34" t="s">
        <v>41</v>
      </c>
      <c r="B54" s="32">
        <v>5041</v>
      </c>
      <c r="C54" s="32">
        <v>2627</v>
      </c>
      <c r="D54" s="32">
        <v>2414</v>
      </c>
      <c r="E54" s="33" t="s">
        <v>40</v>
      </c>
      <c r="F54" s="32">
        <v>111</v>
      </c>
      <c r="G54" s="32">
        <v>25</v>
      </c>
      <c r="H54" s="31">
        <v>86</v>
      </c>
    </row>
    <row r="55" spans="1:10" ht="11.25" customHeight="1" x14ac:dyDescent="0.15">
      <c r="A55" s="34" t="s">
        <v>39</v>
      </c>
      <c r="B55" s="32">
        <v>5353</v>
      </c>
      <c r="C55" s="32">
        <v>2780</v>
      </c>
      <c r="D55" s="32">
        <v>2573</v>
      </c>
      <c r="E55" s="33" t="s">
        <v>38</v>
      </c>
      <c r="F55" s="32">
        <v>87</v>
      </c>
      <c r="G55" s="32">
        <v>17</v>
      </c>
      <c r="H55" s="31">
        <v>70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135</v>
      </c>
      <c r="G56" s="28">
        <v>11</v>
      </c>
      <c r="H56" s="27">
        <v>124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341715</v>
      </c>
      <c r="C59" s="41">
        <f>SUM(C61:C70)+SUM(G61:G71)</f>
        <v>168900</v>
      </c>
      <c r="D59" s="41">
        <f>SUM(D61:D70)+SUM(H61:H71)</f>
        <v>172815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10721</v>
      </c>
      <c r="C61" s="32">
        <f>SUM(C6:C10)</f>
        <v>5423</v>
      </c>
      <c r="D61" s="32">
        <f>SUM(D6:D10)</f>
        <v>5298</v>
      </c>
      <c r="E61" s="33" t="s">
        <v>31</v>
      </c>
      <c r="F61" s="32">
        <f>SUM(F6:F10)</f>
        <v>30385</v>
      </c>
      <c r="G61" s="32">
        <f>SUM(G6:G10)</f>
        <v>15771</v>
      </c>
      <c r="H61" s="31">
        <f>SUM(H6:H10)</f>
        <v>14614</v>
      </c>
    </row>
    <row r="62" spans="1:10" ht="11.25" customHeight="1" x14ac:dyDescent="0.15">
      <c r="A62" s="34" t="s">
        <v>30</v>
      </c>
      <c r="B62" s="32">
        <f>SUM(B11:B15)</f>
        <v>13659</v>
      </c>
      <c r="C62" s="32">
        <f>SUM(C11:C15)</f>
        <v>7021</v>
      </c>
      <c r="D62" s="32">
        <f>SUM(D11:D15)</f>
        <v>6638</v>
      </c>
      <c r="E62" s="33" t="s">
        <v>29</v>
      </c>
      <c r="F62" s="32">
        <f>SUM(F11:F15)</f>
        <v>26073</v>
      </c>
      <c r="G62" s="32">
        <f>SUM(G11:G15)</f>
        <v>13482</v>
      </c>
      <c r="H62" s="31">
        <f>SUM(H11:H15)</f>
        <v>12591</v>
      </c>
    </row>
    <row r="63" spans="1:10" ht="11.25" customHeight="1" x14ac:dyDescent="0.15">
      <c r="A63" s="34" t="s">
        <v>28</v>
      </c>
      <c r="B63" s="32">
        <f>SUM(B16:B20)</f>
        <v>14847</v>
      </c>
      <c r="C63" s="32">
        <f>SUM(C16:C20)</f>
        <v>7571</v>
      </c>
      <c r="D63" s="32">
        <f>SUM(D16:D20)</f>
        <v>7276</v>
      </c>
      <c r="E63" s="33" t="s">
        <v>27</v>
      </c>
      <c r="F63" s="32">
        <f>SUM(F16:F20)</f>
        <v>20310</v>
      </c>
      <c r="G63" s="32">
        <f>SUM(G16:G20)</f>
        <v>10414</v>
      </c>
      <c r="H63" s="31">
        <f>SUM(H16:H20)</f>
        <v>9896</v>
      </c>
    </row>
    <row r="64" spans="1:10" ht="11.25" customHeight="1" x14ac:dyDescent="0.15">
      <c r="A64" s="34" t="s">
        <v>26</v>
      </c>
      <c r="B64" s="32">
        <f>SUM(B21:B25)</f>
        <v>15602</v>
      </c>
      <c r="C64" s="32">
        <f>SUM(C21:C25)</f>
        <v>7922</v>
      </c>
      <c r="D64" s="32">
        <f>SUM(D21:D25)</f>
        <v>7680</v>
      </c>
      <c r="E64" s="33" t="s">
        <v>25</v>
      </c>
      <c r="F64" s="32">
        <f>SUM(F21:F25)</f>
        <v>16282</v>
      </c>
      <c r="G64" s="32">
        <f>SUM(G21:G25)</f>
        <v>8040</v>
      </c>
      <c r="H64" s="31">
        <f>SUM(H21:H25)</f>
        <v>8242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17457</v>
      </c>
      <c r="C65" s="32">
        <f>SUM(C26:C30)</f>
        <v>8864</v>
      </c>
      <c r="D65" s="32">
        <f>SUM(D26:D30)</f>
        <v>8593</v>
      </c>
      <c r="E65" s="33" t="s">
        <v>23</v>
      </c>
      <c r="F65" s="32">
        <f>SUM(F26:F30)</f>
        <v>18021</v>
      </c>
      <c r="G65" s="32">
        <f>SUM(G26:G30)</f>
        <v>8411</v>
      </c>
      <c r="H65" s="31">
        <f>SUM(H26:H30)</f>
        <v>9610</v>
      </c>
    </row>
    <row r="66" spans="1:8" ht="11.25" customHeight="1" x14ac:dyDescent="0.15">
      <c r="A66" s="34" t="s">
        <v>22</v>
      </c>
      <c r="B66" s="32">
        <f>SUM(B31:B35)</f>
        <v>19217</v>
      </c>
      <c r="C66" s="32">
        <f>SUM(C31:C35)</f>
        <v>9787</v>
      </c>
      <c r="D66" s="32">
        <f>SUM(D31:D35)</f>
        <v>9430</v>
      </c>
      <c r="E66" s="33" t="s">
        <v>21</v>
      </c>
      <c r="F66" s="32">
        <f>SUM(F31:F35)</f>
        <v>21408</v>
      </c>
      <c r="G66" s="32">
        <f>SUM(G31:G35)</f>
        <v>9407</v>
      </c>
      <c r="H66" s="31">
        <f>SUM(H31:H35)</f>
        <v>12001</v>
      </c>
    </row>
    <row r="67" spans="1:8" ht="11.25" customHeight="1" x14ac:dyDescent="0.15">
      <c r="A67" s="34" t="s">
        <v>20</v>
      </c>
      <c r="B67" s="32">
        <f>SUM(B36:B40)</f>
        <v>18996</v>
      </c>
      <c r="C67" s="32">
        <f>SUM(C36:C40)</f>
        <v>9803</v>
      </c>
      <c r="D67" s="32">
        <f>SUM(D36:D40)</f>
        <v>9193</v>
      </c>
      <c r="E67" s="33" t="s">
        <v>19</v>
      </c>
      <c r="F67" s="32">
        <f>SUM(F36:F40)</f>
        <v>16850</v>
      </c>
      <c r="G67" s="32">
        <f>SUM(G36:G40)</f>
        <v>7017</v>
      </c>
      <c r="H67" s="31">
        <f>SUM(H36:H40)</f>
        <v>9833</v>
      </c>
    </row>
    <row r="68" spans="1:8" ht="11.25" customHeight="1" x14ac:dyDescent="0.15">
      <c r="A68" s="34" t="s">
        <v>18</v>
      </c>
      <c r="B68" s="32">
        <f>SUM(B41:B45)</f>
        <v>19825</v>
      </c>
      <c r="C68" s="32">
        <f>SUM(C41:C45)</f>
        <v>10214</v>
      </c>
      <c r="D68" s="32">
        <f>SUM(D41:D45)</f>
        <v>9611</v>
      </c>
      <c r="E68" s="33" t="s">
        <v>17</v>
      </c>
      <c r="F68" s="32">
        <f>SUM(F41:F45)</f>
        <v>10338</v>
      </c>
      <c r="G68" s="32">
        <f>SUM(G41:G45)</f>
        <v>4182</v>
      </c>
      <c r="H68" s="31">
        <f>SUM(H41:H45)</f>
        <v>6156</v>
      </c>
    </row>
    <row r="69" spans="1:8" ht="11.25" customHeight="1" x14ac:dyDescent="0.15">
      <c r="A69" s="34" t="s">
        <v>16</v>
      </c>
      <c r="B69" s="32">
        <f>SUM(B46:B50)</f>
        <v>22075</v>
      </c>
      <c r="C69" s="32">
        <f>SUM(C46:C50)</f>
        <v>11190</v>
      </c>
      <c r="D69" s="32">
        <f>SUM(D46:D50)</f>
        <v>10885</v>
      </c>
      <c r="E69" s="33" t="s">
        <v>15</v>
      </c>
      <c r="F69" s="32">
        <f>SUM(F46:F50)</f>
        <v>3880</v>
      </c>
      <c r="G69" s="32">
        <f>SUM(G46:G50)</f>
        <v>1293</v>
      </c>
      <c r="H69" s="31">
        <f>SUM(H46:H50)</f>
        <v>2587</v>
      </c>
    </row>
    <row r="70" spans="1:8" ht="11.25" customHeight="1" x14ac:dyDescent="0.15">
      <c r="A70" s="34" t="s">
        <v>14</v>
      </c>
      <c r="B70" s="32">
        <f>SUM(B51:B55)</f>
        <v>24742</v>
      </c>
      <c r="C70" s="32">
        <f>SUM(C51:C55)</f>
        <v>12879</v>
      </c>
      <c r="D70" s="32">
        <f>SUM(D51:D55)</f>
        <v>11863</v>
      </c>
      <c r="E70" s="33" t="s">
        <v>13</v>
      </c>
      <c r="F70" s="32">
        <f>SUM(F51:F55)</f>
        <v>892</v>
      </c>
      <c r="G70" s="32">
        <f>SUM(G51:G55)</f>
        <v>198</v>
      </c>
      <c r="H70" s="31">
        <f>SUM(H51:H55)</f>
        <v>694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135</v>
      </c>
      <c r="G71" s="28">
        <f>G56</f>
        <v>11</v>
      </c>
      <c r="H71" s="27">
        <f>H56</f>
        <v>124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341715</v>
      </c>
      <c r="D74" s="19" t="str">
        <f>IF(C74=B59,"","ERROR")</f>
        <v/>
      </c>
      <c r="E74" s="18">
        <f>SUM(E75:E77)</f>
        <v>168900</v>
      </c>
      <c r="F74" s="19" t="str">
        <f>IF(E74=C59,"","ERROR")</f>
        <v/>
      </c>
      <c r="G74" s="18">
        <f>SUM(G75:G77)</f>
        <v>172815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39227</v>
      </c>
      <c r="D75" s="16">
        <f>C75/C74</f>
        <v>0.11479449248642874</v>
      </c>
      <c r="E75" s="15">
        <f>SUM(C61:C63)</f>
        <v>20015</v>
      </c>
      <c r="F75" s="16">
        <f>E75/E74</f>
        <v>0.11850207223209</v>
      </c>
      <c r="G75" s="15">
        <f>SUM(D61:D63)</f>
        <v>19212</v>
      </c>
      <c r="H75" s="14">
        <f>G75/G74</f>
        <v>0.11117090530335909</v>
      </c>
    </row>
    <row r="76" spans="1:8" x14ac:dyDescent="0.15">
      <c r="A76" s="13" t="s">
        <v>4</v>
      </c>
      <c r="B76" s="12" t="s">
        <v>3</v>
      </c>
      <c r="C76" s="10">
        <f>E76+G76</f>
        <v>214682</v>
      </c>
      <c r="D76" s="11">
        <f>C76/C74</f>
        <v>0.62824868677113965</v>
      </c>
      <c r="E76" s="10">
        <f>SUM(C64:C70,G61:G63)</f>
        <v>110326</v>
      </c>
      <c r="F76" s="11">
        <f>E76/E74</f>
        <v>0.65320307874481942</v>
      </c>
      <c r="G76" s="10">
        <f>SUM(D64:D70,H61:H63)</f>
        <v>104356</v>
      </c>
      <c r="H76" s="9">
        <f>G76/G74</f>
        <v>0.60385961866736104</v>
      </c>
    </row>
    <row r="77" spans="1:8" ht="14.25" thickBot="1" x14ac:dyDescent="0.2">
      <c r="A77" s="8" t="s">
        <v>2</v>
      </c>
      <c r="B77" s="7" t="s">
        <v>1</v>
      </c>
      <c r="C77" s="5">
        <f>E77+G77</f>
        <v>87806</v>
      </c>
      <c r="D77" s="6">
        <f>C77/C74</f>
        <v>0.25695682074243154</v>
      </c>
      <c r="E77" s="5">
        <f>SUM(G64:G71)</f>
        <v>38559</v>
      </c>
      <c r="F77" s="6">
        <f>E77/E74</f>
        <v>0.22829484902309058</v>
      </c>
      <c r="G77" s="5">
        <f>SUM(H64:H71)</f>
        <v>49247</v>
      </c>
      <c r="H77" s="4">
        <f>G77/G74</f>
        <v>0.28496947602927986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5" priority="3" operator="notEqual">
      <formula>$B$59</formula>
    </cfRule>
  </conditionalFormatting>
  <conditionalFormatting sqref="E74">
    <cfRule type="cellIs" dxfId="4" priority="2" operator="notEqual">
      <formula>$C$59</formula>
    </cfRule>
  </conditionalFormatting>
  <conditionalFormatting sqref="G74">
    <cfRule type="cellIs" dxfId="3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1CF8-74C8-4867-B687-DB93906F6654}"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151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341606</v>
      </c>
      <c r="C4" s="41">
        <f>SUM(C6:C55,G6:G56)</f>
        <v>168863</v>
      </c>
      <c r="D4" s="41">
        <f>SUM(D6:D55,H6:H56)</f>
        <v>172743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1871</v>
      </c>
      <c r="C6" s="32">
        <v>968</v>
      </c>
      <c r="D6" s="32">
        <v>903</v>
      </c>
      <c r="E6" s="12" t="s">
        <v>136</v>
      </c>
      <c r="F6" s="32">
        <v>5530</v>
      </c>
      <c r="G6" s="32">
        <v>2851</v>
      </c>
      <c r="H6" s="31">
        <v>2679</v>
      </c>
    </row>
    <row r="7" spans="1:10" ht="11.25" customHeight="1" x14ac:dyDescent="0.15">
      <c r="A7" s="34" t="s">
        <v>135</v>
      </c>
      <c r="B7" s="32">
        <v>2017</v>
      </c>
      <c r="C7" s="32">
        <v>997</v>
      </c>
      <c r="D7" s="32">
        <v>1020</v>
      </c>
      <c r="E7" s="12" t="s">
        <v>134</v>
      </c>
      <c r="F7" s="32">
        <v>5918</v>
      </c>
      <c r="G7" s="32">
        <v>3049</v>
      </c>
      <c r="H7" s="31">
        <v>2869</v>
      </c>
    </row>
    <row r="8" spans="1:10" ht="11.25" customHeight="1" x14ac:dyDescent="0.15">
      <c r="A8" s="34" t="s">
        <v>133</v>
      </c>
      <c r="B8" s="32">
        <v>2170</v>
      </c>
      <c r="C8" s="32">
        <v>1062</v>
      </c>
      <c r="D8" s="32">
        <v>1108</v>
      </c>
      <c r="E8" s="12" t="s">
        <v>132</v>
      </c>
      <c r="F8" s="32">
        <v>6347</v>
      </c>
      <c r="G8" s="32">
        <v>3307</v>
      </c>
      <c r="H8" s="31">
        <v>3040</v>
      </c>
    </row>
    <row r="9" spans="1:10" ht="11.25" customHeight="1" x14ac:dyDescent="0.15">
      <c r="A9" s="34" t="s">
        <v>131</v>
      </c>
      <c r="B9" s="32">
        <v>2307</v>
      </c>
      <c r="C9" s="32">
        <v>1183</v>
      </c>
      <c r="D9" s="32">
        <v>1124</v>
      </c>
      <c r="E9" s="12" t="s">
        <v>130</v>
      </c>
      <c r="F9" s="32">
        <v>6208</v>
      </c>
      <c r="G9" s="32">
        <v>3259</v>
      </c>
      <c r="H9" s="31">
        <v>2949</v>
      </c>
    </row>
    <row r="10" spans="1:10" ht="11.25" customHeight="1" x14ac:dyDescent="0.15">
      <c r="A10" s="34" t="s">
        <v>129</v>
      </c>
      <c r="B10" s="32">
        <v>2316</v>
      </c>
      <c r="C10" s="32">
        <v>1193</v>
      </c>
      <c r="D10" s="32">
        <v>1123</v>
      </c>
      <c r="E10" s="12" t="s">
        <v>128</v>
      </c>
      <c r="F10" s="32">
        <v>6260</v>
      </c>
      <c r="G10" s="32">
        <v>3235</v>
      </c>
      <c r="H10" s="31">
        <v>3025</v>
      </c>
    </row>
    <row r="11" spans="1:10" ht="11.25" customHeight="1" x14ac:dyDescent="0.15">
      <c r="A11" s="34" t="s">
        <v>127</v>
      </c>
      <c r="B11" s="32">
        <v>2444</v>
      </c>
      <c r="C11" s="32">
        <v>1252</v>
      </c>
      <c r="D11" s="32">
        <v>1192</v>
      </c>
      <c r="E11" s="12" t="s">
        <v>126</v>
      </c>
      <c r="F11" s="32">
        <v>5707</v>
      </c>
      <c r="G11" s="32">
        <v>2996</v>
      </c>
      <c r="H11" s="31">
        <v>2711</v>
      </c>
    </row>
    <row r="12" spans="1:10" ht="11.25" customHeight="1" x14ac:dyDescent="0.15">
      <c r="A12" s="34" t="s">
        <v>125</v>
      </c>
      <c r="B12" s="32">
        <v>2558</v>
      </c>
      <c r="C12" s="32">
        <v>1363</v>
      </c>
      <c r="D12" s="32">
        <v>1195</v>
      </c>
      <c r="E12" s="12" t="s">
        <v>124</v>
      </c>
      <c r="F12" s="32">
        <v>5788</v>
      </c>
      <c r="G12" s="32">
        <v>2943</v>
      </c>
      <c r="H12" s="31">
        <v>2845</v>
      </c>
    </row>
    <row r="13" spans="1:10" ht="11.25" customHeight="1" x14ac:dyDescent="0.15">
      <c r="A13" s="34" t="s">
        <v>123</v>
      </c>
      <c r="B13" s="32">
        <v>2759</v>
      </c>
      <c r="C13" s="32">
        <v>1400</v>
      </c>
      <c r="D13" s="32">
        <v>1359</v>
      </c>
      <c r="E13" s="12" t="s">
        <v>122</v>
      </c>
      <c r="F13" s="32">
        <v>5312</v>
      </c>
      <c r="G13" s="32">
        <v>2754</v>
      </c>
      <c r="H13" s="31">
        <v>2558</v>
      </c>
    </row>
    <row r="14" spans="1:10" ht="11.25" customHeight="1" x14ac:dyDescent="0.15">
      <c r="A14" s="34" t="s">
        <v>121</v>
      </c>
      <c r="B14" s="32">
        <v>2865</v>
      </c>
      <c r="C14" s="32">
        <v>1508</v>
      </c>
      <c r="D14" s="32">
        <v>1357</v>
      </c>
      <c r="E14" s="12" t="s">
        <v>120</v>
      </c>
      <c r="F14" s="32">
        <v>5453</v>
      </c>
      <c r="G14" s="32">
        <v>2809</v>
      </c>
      <c r="H14" s="31">
        <v>2644</v>
      </c>
    </row>
    <row r="15" spans="1:10" ht="11.25" customHeight="1" x14ac:dyDescent="0.15">
      <c r="A15" s="34" t="s">
        <v>119</v>
      </c>
      <c r="B15" s="32">
        <v>2997</v>
      </c>
      <c r="C15" s="32">
        <v>1488</v>
      </c>
      <c r="D15" s="32">
        <v>1509</v>
      </c>
      <c r="E15" s="12" t="s">
        <v>118</v>
      </c>
      <c r="F15" s="32">
        <v>3873</v>
      </c>
      <c r="G15" s="32">
        <v>2014</v>
      </c>
      <c r="H15" s="31">
        <v>1859</v>
      </c>
    </row>
    <row r="16" spans="1:10" ht="11.25" customHeight="1" x14ac:dyDescent="0.15">
      <c r="A16" s="34" t="s">
        <v>117</v>
      </c>
      <c r="B16" s="32">
        <v>2895</v>
      </c>
      <c r="C16" s="32">
        <v>1498</v>
      </c>
      <c r="D16" s="32">
        <v>1397</v>
      </c>
      <c r="E16" s="12" t="s">
        <v>116</v>
      </c>
      <c r="F16" s="32">
        <v>4918</v>
      </c>
      <c r="G16" s="32">
        <v>2558</v>
      </c>
      <c r="H16" s="31">
        <v>2360</v>
      </c>
    </row>
    <row r="17" spans="1:8" ht="11.25" customHeight="1" x14ac:dyDescent="0.15">
      <c r="A17" s="34" t="s">
        <v>115</v>
      </c>
      <c r="B17" s="32">
        <v>2963</v>
      </c>
      <c r="C17" s="32">
        <v>1497</v>
      </c>
      <c r="D17" s="32">
        <v>1466</v>
      </c>
      <c r="E17" s="12" t="s">
        <v>114</v>
      </c>
      <c r="F17" s="32">
        <v>4379</v>
      </c>
      <c r="G17" s="32">
        <v>2251</v>
      </c>
      <c r="H17" s="31">
        <v>2128</v>
      </c>
    </row>
    <row r="18" spans="1:8" ht="11.25" customHeight="1" x14ac:dyDescent="0.15">
      <c r="A18" s="34" t="s">
        <v>113</v>
      </c>
      <c r="B18" s="32">
        <v>2937</v>
      </c>
      <c r="C18" s="32">
        <v>1488</v>
      </c>
      <c r="D18" s="32">
        <v>1449</v>
      </c>
      <c r="E18" s="12" t="s">
        <v>112</v>
      </c>
      <c r="F18" s="32">
        <v>4003</v>
      </c>
      <c r="G18" s="32">
        <v>2062</v>
      </c>
      <c r="H18" s="31">
        <v>1941</v>
      </c>
    </row>
    <row r="19" spans="1:8" ht="11.25" customHeight="1" x14ac:dyDescent="0.15">
      <c r="A19" s="34" t="s">
        <v>111</v>
      </c>
      <c r="B19" s="32">
        <v>3043</v>
      </c>
      <c r="C19" s="32">
        <v>1527</v>
      </c>
      <c r="D19" s="32">
        <v>1516</v>
      </c>
      <c r="E19" s="12" t="s">
        <v>110</v>
      </c>
      <c r="F19" s="32">
        <v>3744</v>
      </c>
      <c r="G19" s="32">
        <v>1950</v>
      </c>
      <c r="H19" s="31">
        <v>1794</v>
      </c>
    </row>
    <row r="20" spans="1:8" ht="11.25" customHeight="1" x14ac:dyDescent="0.15">
      <c r="A20" s="34" t="s">
        <v>109</v>
      </c>
      <c r="B20" s="32">
        <v>3002</v>
      </c>
      <c r="C20" s="32">
        <v>1546</v>
      </c>
      <c r="D20" s="32">
        <v>1456</v>
      </c>
      <c r="E20" s="12" t="s">
        <v>108</v>
      </c>
      <c r="F20" s="32">
        <v>3398</v>
      </c>
      <c r="G20" s="32">
        <v>1651</v>
      </c>
      <c r="H20" s="31">
        <v>1747</v>
      </c>
    </row>
    <row r="21" spans="1:8" ht="11.25" customHeight="1" x14ac:dyDescent="0.15">
      <c r="A21" s="34" t="s">
        <v>107</v>
      </c>
      <c r="B21" s="32">
        <v>3139</v>
      </c>
      <c r="C21" s="32">
        <v>1643</v>
      </c>
      <c r="D21" s="32">
        <v>1496</v>
      </c>
      <c r="E21" s="12" t="s">
        <v>106</v>
      </c>
      <c r="F21" s="32">
        <v>3367</v>
      </c>
      <c r="G21" s="32">
        <v>1703</v>
      </c>
      <c r="H21" s="31">
        <v>1664</v>
      </c>
    </row>
    <row r="22" spans="1:8" ht="11.25" customHeight="1" x14ac:dyDescent="0.15">
      <c r="A22" s="34" t="s">
        <v>105</v>
      </c>
      <c r="B22" s="32">
        <v>3086</v>
      </c>
      <c r="C22" s="32">
        <v>1528</v>
      </c>
      <c r="D22" s="32">
        <v>1558</v>
      </c>
      <c r="E22" s="12" t="s">
        <v>104</v>
      </c>
      <c r="F22" s="32">
        <v>3350</v>
      </c>
      <c r="G22" s="32">
        <v>1677</v>
      </c>
      <c r="H22" s="31">
        <v>1673</v>
      </c>
    </row>
    <row r="23" spans="1:8" ht="11.25" customHeight="1" x14ac:dyDescent="0.15">
      <c r="A23" s="34" t="s">
        <v>103</v>
      </c>
      <c r="B23" s="32">
        <v>3052</v>
      </c>
      <c r="C23" s="32">
        <v>1585</v>
      </c>
      <c r="D23" s="32">
        <v>1467</v>
      </c>
      <c r="E23" s="12" t="s">
        <v>102</v>
      </c>
      <c r="F23" s="32">
        <v>3287</v>
      </c>
      <c r="G23" s="32">
        <v>1609</v>
      </c>
      <c r="H23" s="31">
        <v>1678</v>
      </c>
    </row>
    <row r="24" spans="1:8" ht="11.25" customHeight="1" x14ac:dyDescent="0.15">
      <c r="A24" s="34" t="s">
        <v>101</v>
      </c>
      <c r="B24" s="32">
        <v>3156</v>
      </c>
      <c r="C24" s="32">
        <v>1602</v>
      </c>
      <c r="D24" s="32">
        <v>1554</v>
      </c>
      <c r="E24" s="12" t="s">
        <v>100</v>
      </c>
      <c r="F24" s="32">
        <v>3092</v>
      </c>
      <c r="G24" s="32">
        <v>1550</v>
      </c>
      <c r="H24" s="31">
        <v>1542</v>
      </c>
    </row>
    <row r="25" spans="1:8" ht="11.25" customHeight="1" x14ac:dyDescent="0.15">
      <c r="A25" s="34" t="s">
        <v>99</v>
      </c>
      <c r="B25" s="32">
        <v>3179</v>
      </c>
      <c r="C25" s="32">
        <v>1586</v>
      </c>
      <c r="D25" s="32">
        <v>1593</v>
      </c>
      <c r="E25" s="12" t="s">
        <v>98</v>
      </c>
      <c r="F25" s="32">
        <v>3167</v>
      </c>
      <c r="G25" s="32">
        <v>1517</v>
      </c>
      <c r="H25" s="31">
        <v>1650</v>
      </c>
    </row>
    <row r="26" spans="1:8" ht="11.25" customHeight="1" x14ac:dyDescent="0.15">
      <c r="A26" s="34" t="s">
        <v>97</v>
      </c>
      <c r="B26" s="32">
        <v>3160</v>
      </c>
      <c r="C26" s="32">
        <v>1647</v>
      </c>
      <c r="D26" s="32">
        <v>1513</v>
      </c>
      <c r="E26" s="12" t="s">
        <v>96</v>
      </c>
      <c r="F26" s="32">
        <v>3375</v>
      </c>
      <c r="G26" s="32">
        <v>1604</v>
      </c>
      <c r="H26" s="31">
        <v>1771</v>
      </c>
    </row>
    <row r="27" spans="1:8" ht="11.25" customHeight="1" x14ac:dyDescent="0.15">
      <c r="A27" s="34" t="s">
        <v>95</v>
      </c>
      <c r="B27" s="32">
        <v>3351</v>
      </c>
      <c r="C27" s="32">
        <v>1678</v>
      </c>
      <c r="D27" s="32">
        <v>1673</v>
      </c>
      <c r="E27" s="12" t="s">
        <v>94</v>
      </c>
      <c r="F27" s="32">
        <v>3391</v>
      </c>
      <c r="G27" s="32">
        <v>1620</v>
      </c>
      <c r="H27" s="31">
        <v>1771</v>
      </c>
    </row>
    <row r="28" spans="1:8" ht="11.25" customHeight="1" x14ac:dyDescent="0.15">
      <c r="A28" s="34" t="s">
        <v>93</v>
      </c>
      <c r="B28" s="32">
        <v>3611</v>
      </c>
      <c r="C28" s="32">
        <v>1777</v>
      </c>
      <c r="D28" s="32">
        <v>1834</v>
      </c>
      <c r="E28" s="12" t="s">
        <v>92</v>
      </c>
      <c r="F28" s="32">
        <v>3488</v>
      </c>
      <c r="G28" s="32">
        <v>1635</v>
      </c>
      <c r="H28" s="31">
        <v>1853</v>
      </c>
    </row>
    <row r="29" spans="1:8" ht="11.25" customHeight="1" x14ac:dyDescent="0.15">
      <c r="A29" s="34" t="s">
        <v>91</v>
      </c>
      <c r="B29" s="32">
        <v>3682</v>
      </c>
      <c r="C29" s="32">
        <v>1894</v>
      </c>
      <c r="D29" s="32">
        <v>1788</v>
      </c>
      <c r="E29" s="12" t="s">
        <v>90</v>
      </c>
      <c r="F29" s="32">
        <v>3816</v>
      </c>
      <c r="G29" s="32">
        <v>1712</v>
      </c>
      <c r="H29" s="31">
        <v>2104</v>
      </c>
    </row>
    <row r="30" spans="1:8" ht="11.25" customHeight="1" x14ac:dyDescent="0.15">
      <c r="A30" s="34" t="s">
        <v>89</v>
      </c>
      <c r="B30" s="32">
        <v>3597</v>
      </c>
      <c r="C30" s="32">
        <v>1832</v>
      </c>
      <c r="D30" s="32">
        <v>1765</v>
      </c>
      <c r="E30" s="12" t="s">
        <v>88</v>
      </c>
      <c r="F30" s="32">
        <v>3836</v>
      </c>
      <c r="G30" s="32">
        <v>1776</v>
      </c>
      <c r="H30" s="31">
        <v>2060</v>
      </c>
    </row>
    <row r="31" spans="1:8" ht="11.25" customHeight="1" x14ac:dyDescent="0.15">
      <c r="A31" s="34" t="s">
        <v>87</v>
      </c>
      <c r="B31" s="32">
        <v>3822</v>
      </c>
      <c r="C31" s="32">
        <v>1922</v>
      </c>
      <c r="D31" s="32">
        <v>1900</v>
      </c>
      <c r="E31" s="12" t="s">
        <v>86</v>
      </c>
      <c r="F31" s="32">
        <v>4272</v>
      </c>
      <c r="G31" s="32">
        <v>1930</v>
      </c>
      <c r="H31" s="31">
        <v>2342</v>
      </c>
    </row>
    <row r="32" spans="1:8" ht="11.25" customHeight="1" x14ac:dyDescent="0.15">
      <c r="A32" s="34" t="s">
        <v>85</v>
      </c>
      <c r="B32" s="32">
        <v>3885</v>
      </c>
      <c r="C32" s="32">
        <v>1993</v>
      </c>
      <c r="D32" s="32">
        <v>1892</v>
      </c>
      <c r="E32" s="33" t="s">
        <v>84</v>
      </c>
      <c r="F32" s="32">
        <v>4697</v>
      </c>
      <c r="G32" s="32">
        <v>2118</v>
      </c>
      <c r="H32" s="31">
        <v>2579</v>
      </c>
    </row>
    <row r="33" spans="1:8" ht="11.25" customHeight="1" x14ac:dyDescent="0.15">
      <c r="A33" s="34" t="s">
        <v>83</v>
      </c>
      <c r="B33" s="32">
        <v>3956</v>
      </c>
      <c r="C33" s="32">
        <v>1962</v>
      </c>
      <c r="D33" s="32">
        <v>1994</v>
      </c>
      <c r="E33" s="33" t="s">
        <v>82</v>
      </c>
      <c r="F33" s="32">
        <v>4664</v>
      </c>
      <c r="G33" s="32">
        <v>2027</v>
      </c>
      <c r="H33" s="31">
        <v>2637</v>
      </c>
    </row>
    <row r="34" spans="1:8" ht="11.25" customHeight="1" x14ac:dyDescent="0.15">
      <c r="A34" s="34" t="s">
        <v>81</v>
      </c>
      <c r="B34" s="32">
        <v>3803</v>
      </c>
      <c r="C34" s="32">
        <v>1975</v>
      </c>
      <c r="D34" s="32">
        <v>1828</v>
      </c>
      <c r="E34" s="33" t="s">
        <v>80</v>
      </c>
      <c r="F34" s="32">
        <v>4697</v>
      </c>
      <c r="G34" s="32">
        <v>2029</v>
      </c>
      <c r="H34" s="31">
        <v>2668</v>
      </c>
    </row>
    <row r="35" spans="1:8" ht="11.25" customHeight="1" x14ac:dyDescent="0.15">
      <c r="A35" s="34" t="s">
        <v>79</v>
      </c>
      <c r="B35" s="32">
        <v>3806</v>
      </c>
      <c r="C35" s="32">
        <v>1992</v>
      </c>
      <c r="D35" s="32">
        <v>1814</v>
      </c>
      <c r="E35" s="33" t="s">
        <v>78</v>
      </c>
      <c r="F35" s="32">
        <v>3213</v>
      </c>
      <c r="G35" s="32">
        <v>1368</v>
      </c>
      <c r="H35" s="31">
        <v>1845</v>
      </c>
    </row>
    <row r="36" spans="1:8" ht="11.25" customHeight="1" x14ac:dyDescent="0.15">
      <c r="A36" s="34" t="s">
        <v>77</v>
      </c>
      <c r="B36" s="32">
        <v>3862</v>
      </c>
      <c r="C36" s="32">
        <v>1925</v>
      </c>
      <c r="D36" s="32">
        <v>1937</v>
      </c>
      <c r="E36" s="33" t="s">
        <v>76</v>
      </c>
      <c r="F36" s="32">
        <v>2884</v>
      </c>
      <c r="G36" s="32">
        <v>1264</v>
      </c>
      <c r="H36" s="31">
        <v>1620</v>
      </c>
    </row>
    <row r="37" spans="1:8" ht="11.25" customHeight="1" x14ac:dyDescent="0.15">
      <c r="A37" s="34" t="s">
        <v>75</v>
      </c>
      <c r="B37" s="32">
        <v>3948</v>
      </c>
      <c r="C37" s="32">
        <v>2056</v>
      </c>
      <c r="D37" s="32">
        <v>1892</v>
      </c>
      <c r="E37" s="33" t="s">
        <v>74</v>
      </c>
      <c r="F37" s="32">
        <v>3599</v>
      </c>
      <c r="G37" s="32">
        <v>1570</v>
      </c>
      <c r="H37" s="31">
        <v>2029</v>
      </c>
    </row>
    <row r="38" spans="1:8" ht="11.25" customHeight="1" x14ac:dyDescent="0.15">
      <c r="A38" s="34" t="s">
        <v>73</v>
      </c>
      <c r="B38" s="32">
        <v>3683</v>
      </c>
      <c r="C38" s="32">
        <v>1925</v>
      </c>
      <c r="D38" s="32">
        <v>1758</v>
      </c>
      <c r="E38" s="33" t="s">
        <v>72</v>
      </c>
      <c r="F38" s="32">
        <v>3692</v>
      </c>
      <c r="G38" s="32">
        <v>1477</v>
      </c>
      <c r="H38" s="31">
        <v>2215</v>
      </c>
    </row>
    <row r="39" spans="1:8" ht="11.25" customHeight="1" x14ac:dyDescent="0.15">
      <c r="A39" s="34" t="s">
        <v>71</v>
      </c>
      <c r="B39" s="32">
        <v>3765</v>
      </c>
      <c r="C39" s="32">
        <v>1962</v>
      </c>
      <c r="D39" s="32">
        <v>1803</v>
      </c>
      <c r="E39" s="33" t="s">
        <v>70</v>
      </c>
      <c r="F39" s="32">
        <v>3427</v>
      </c>
      <c r="G39" s="32">
        <v>1386</v>
      </c>
      <c r="H39" s="31">
        <v>2041</v>
      </c>
    </row>
    <row r="40" spans="1:8" ht="11.25" customHeight="1" x14ac:dyDescent="0.15">
      <c r="A40" s="34" t="s">
        <v>69</v>
      </c>
      <c r="B40" s="32">
        <v>3713</v>
      </c>
      <c r="C40" s="32">
        <v>1903</v>
      </c>
      <c r="D40" s="32">
        <v>1810</v>
      </c>
      <c r="E40" s="33" t="s">
        <v>68</v>
      </c>
      <c r="F40" s="32">
        <v>3131</v>
      </c>
      <c r="G40" s="32">
        <v>1251</v>
      </c>
      <c r="H40" s="31">
        <v>1880</v>
      </c>
    </row>
    <row r="41" spans="1:8" ht="11.25" customHeight="1" x14ac:dyDescent="0.15">
      <c r="A41" s="34" t="s">
        <v>67</v>
      </c>
      <c r="B41" s="32">
        <v>3809</v>
      </c>
      <c r="C41" s="32">
        <v>1954</v>
      </c>
      <c r="D41" s="32">
        <v>1855</v>
      </c>
      <c r="E41" s="33" t="s">
        <v>66</v>
      </c>
      <c r="F41" s="32">
        <v>2764</v>
      </c>
      <c r="G41" s="32">
        <v>1127</v>
      </c>
      <c r="H41" s="31">
        <v>1637</v>
      </c>
    </row>
    <row r="42" spans="1:8" ht="11.25" customHeight="1" x14ac:dyDescent="0.15">
      <c r="A42" s="34" t="s">
        <v>65</v>
      </c>
      <c r="B42" s="32">
        <v>3754</v>
      </c>
      <c r="C42" s="32">
        <v>1933</v>
      </c>
      <c r="D42" s="32">
        <v>1821</v>
      </c>
      <c r="E42" s="33" t="s">
        <v>64</v>
      </c>
      <c r="F42" s="32">
        <v>2228</v>
      </c>
      <c r="G42" s="32">
        <v>907</v>
      </c>
      <c r="H42" s="31">
        <v>1321</v>
      </c>
    </row>
    <row r="43" spans="1:8" ht="11.25" customHeight="1" x14ac:dyDescent="0.15">
      <c r="A43" s="34" t="s">
        <v>63</v>
      </c>
      <c r="B43" s="32">
        <v>4019</v>
      </c>
      <c r="C43" s="32">
        <v>2084</v>
      </c>
      <c r="D43" s="32">
        <v>1935</v>
      </c>
      <c r="E43" s="33" t="s">
        <v>62</v>
      </c>
      <c r="F43" s="32">
        <v>1977</v>
      </c>
      <c r="G43" s="32">
        <v>778</v>
      </c>
      <c r="H43" s="31">
        <v>1199</v>
      </c>
    </row>
    <row r="44" spans="1:8" ht="11.25" customHeight="1" x14ac:dyDescent="0.15">
      <c r="A44" s="34" t="s">
        <v>61</v>
      </c>
      <c r="B44" s="32">
        <v>4096</v>
      </c>
      <c r="C44" s="32">
        <v>2106</v>
      </c>
      <c r="D44" s="32">
        <v>1990</v>
      </c>
      <c r="E44" s="33" t="s">
        <v>60</v>
      </c>
      <c r="F44" s="32">
        <v>1856</v>
      </c>
      <c r="G44" s="32">
        <v>753</v>
      </c>
      <c r="H44" s="31">
        <v>1103</v>
      </c>
    </row>
    <row r="45" spans="1:8" ht="11.25" customHeight="1" x14ac:dyDescent="0.15">
      <c r="A45" s="34" t="s">
        <v>59</v>
      </c>
      <c r="B45" s="32">
        <v>4136</v>
      </c>
      <c r="C45" s="32">
        <v>2139</v>
      </c>
      <c r="D45" s="32">
        <v>1997</v>
      </c>
      <c r="E45" s="33" t="s">
        <v>58</v>
      </c>
      <c r="F45" s="32">
        <v>1554</v>
      </c>
      <c r="G45" s="32">
        <v>628</v>
      </c>
      <c r="H45" s="31">
        <v>926</v>
      </c>
    </row>
    <row r="46" spans="1:8" ht="11.25" customHeight="1" x14ac:dyDescent="0.15">
      <c r="A46" s="34" t="s">
        <v>57</v>
      </c>
      <c r="B46" s="32">
        <v>4061</v>
      </c>
      <c r="C46" s="32">
        <v>2070</v>
      </c>
      <c r="D46" s="32">
        <v>1991</v>
      </c>
      <c r="E46" s="33" t="s">
        <v>56</v>
      </c>
      <c r="F46" s="32">
        <v>1326</v>
      </c>
      <c r="G46" s="32">
        <v>485</v>
      </c>
      <c r="H46" s="31">
        <v>841</v>
      </c>
    </row>
    <row r="47" spans="1:8" ht="11.25" customHeight="1" x14ac:dyDescent="0.15">
      <c r="A47" s="34" t="s">
        <v>55</v>
      </c>
      <c r="B47" s="32">
        <v>4359</v>
      </c>
      <c r="C47" s="32">
        <v>2185</v>
      </c>
      <c r="D47" s="32">
        <v>2174</v>
      </c>
      <c r="E47" s="33" t="s">
        <v>54</v>
      </c>
      <c r="F47" s="32">
        <v>871</v>
      </c>
      <c r="G47" s="32">
        <v>312</v>
      </c>
      <c r="H47" s="31">
        <v>559</v>
      </c>
    </row>
    <row r="48" spans="1:8" ht="11.25" customHeight="1" x14ac:dyDescent="0.15">
      <c r="A48" s="34" t="s">
        <v>53</v>
      </c>
      <c r="B48" s="32">
        <v>4451</v>
      </c>
      <c r="C48" s="32">
        <v>2292</v>
      </c>
      <c r="D48" s="32">
        <v>2159</v>
      </c>
      <c r="E48" s="33" t="s">
        <v>52</v>
      </c>
      <c r="F48" s="32">
        <v>688</v>
      </c>
      <c r="G48" s="32">
        <v>219</v>
      </c>
      <c r="H48" s="31">
        <v>469</v>
      </c>
    </row>
    <row r="49" spans="1:10" ht="11.25" customHeight="1" x14ac:dyDescent="0.15">
      <c r="A49" s="34" t="s">
        <v>51</v>
      </c>
      <c r="B49" s="32">
        <v>4541</v>
      </c>
      <c r="C49" s="32">
        <v>2318</v>
      </c>
      <c r="D49" s="32">
        <v>2223</v>
      </c>
      <c r="E49" s="33" t="s">
        <v>50</v>
      </c>
      <c r="F49" s="32">
        <v>582</v>
      </c>
      <c r="G49" s="32">
        <v>184</v>
      </c>
      <c r="H49" s="31">
        <v>398</v>
      </c>
    </row>
    <row r="50" spans="1:10" ht="11.25" customHeight="1" x14ac:dyDescent="0.15">
      <c r="A50" s="34" t="s">
        <v>49</v>
      </c>
      <c r="B50" s="32">
        <v>4636</v>
      </c>
      <c r="C50" s="32">
        <v>2312</v>
      </c>
      <c r="D50" s="32">
        <v>2324</v>
      </c>
      <c r="E50" s="33" t="s">
        <v>48</v>
      </c>
      <c r="F50" s="32">
        <v>456</v>
      </c>
      <c r="G50" s="32">
        <v>121</v>
      </c>
      <c r="H50" s="31">
        <v>335</v>
      </c>
    </row>
    <row r="51" spans="1:10" ht="11.25" customHeight="1" x14ac:dyDescent="0.15">
      <c r="A51" s="34" t="s">
        <v>47</v>
      </c>
      <c r="B51" s="32">
        <v>4585</v>
      </c>
      <c r="C51" s="32">
        <v>2371</v>
      </c>
      <c r="D51" s="32">
        <v>2214</v>
      </c>
      <c r="E51" s="33" t="s">
        <v>46</v>
      </c>
      <c r="F51" s="32">
        <v>316</v>
      </c>
      <c r="G51" s="32">
        <v>78</v>
      </c>
      <c r="H51" s="31">
        <v>238</v>
      </c>
    </row>
    <row r="52" spans="1:10" ht="11.25" customHeight="1" x14ac:dyDescent="0.15">
      <c r="A52" s="34" t="s">
        <v>45</v>
      </c>
      <c r="B52" s="32">
        <v>4785</v>
      </c>
      <c r="C52" s="32">
        <v>2536</v>
      </c>
      <c r="D52" s="32">
        <v>2249</v>
      </c>
      <c r="E52" s="33" t="s">
        <v>44</v>
      </c>
      <c r="F52" s="32">
        <v>231</v>
      </c>
      <c r="G52" s="32">
        <v>54</v>
      </c>
      <c r="H52" s="31">
        <v>177</v>
      </c>
    </row>
    <row r="53" spans="1:10" ht="11.25" customHeight="1" x14ac:dyDescent="0.15">
      <c r="A53" s="34" t="s">
        <v>43</v>
      </c>
      <c r="B53" s="32">
        <v>4936</v>
      </c>
      <c r="C53" s="32">
        <v>2535</v>
      </c>
      <c r="D53" s="32">
        <v>2401</v>
      </c>
      <c r="E53" s="33" t="s">
        <v>42</v>
      </c>
      <c r="F53" s="32">
        <v>158</v>
      </c>
      <c r="G53" s="32">
        <v>28</v>
      </c>
      <c r="H53" s="31">
        <v>130</v>
      </c>
    </row>
    <row r="54" spans="1:10" ht="11.25" customHeight="1" x14ac:dyDescent="0.15">
      <c r="A54" s="34" t="s">
        <v>41</v>
      </c>
      <c r="B54" s="32">
        <v>5026</v>
      </c>
      <c r="C54" s="32">
        <v>2638</v>
      </c>
      <c r="D54" s="32">
        <v>2388</v>
      </c>
      <c r="E54" s="33" t="s">
        <v>40</v>
      </c>
      <c r="F54" s="32">
        <v>110</v>
      </c>
      <c r="G54" s="32">
        <v>25</v>
      </c>
      <c r="H54" s="31">
        <v>85</v>
      </c>
    </row>
    <row r="55" spans="1:10" ht="11.25" customHeight="1" x14ac:dyDescent="0.15">
      <c r="A55" s="34" t="s">
        <v>39</v>
      </c>
      <c r="B55" s="32">
        <v>5390</v>
      </c>
      <c r="C55" s="32">
        <v>2793</v>
      </c>
      <c r="D55" s="32">
        <v>2597</v>
      </c>
      <c r="E55" s="33" t="s">
        <v>38</v>
      </c>
      <c r="F55" s="32">
        <v>89</v>
      </c>
      <c r="G55" s="32">
        <v>18</v>
      </c>
      <c r="H55" s="31">
        <v>71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133</v>
      </c>
      <c r="G56" s="28">
        <v>11</v>
      </c>
      <c r="H56" s="27">
        <v>122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341606</v>
      </c>
      <c r="C59" s="41">
        <f>SUM(C61:C70)+SUM(G61:G71)</f>
        <v>168863</v>
      </c>
      <c r="D59" s="41">
        <f>SUM(D61:D70)+SUM(H61:H71)</f>
        <v>172743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10681</v>
      </c>
      <c r="C61" s="32">
        <f>SUM(C6:C10)</f>
        <v>5403</v>
      </c>
      <c r="D61" s="32">
        <f>SUM(D6:D10)</f>
        <v>5278</v>
      </c>
      <c r="E61" s="33" t="s">
        <v>31</v>
      </c>
      <c r="F61" s="32">
        <f>SUM(F6:F10)</f>
        <v>30263</v>
      </c>
      <c r="G61" s="32">
        <f>SUM(G6:G10)</f>
        <v>15701</v>
      </c>
      <c r="H61" s="31">
        <f>SUM(H6:H10)</f>
        <v>14562</v>
      </c>
    </row>
    <row r="62" spans="1:10" ht="11.25" customHeight="1" x14ac:dyDescent="0.15">
      <c r="A62" s="34" t="s">
        <v>30</v>
      </c>
      <c r="B62" s="32">
        <f>SUM(B11:B15)</f>
        <v>13623</v>
      </c>
      <c r="C62" s="32">
        <f>SUM(C11:C15)</f>
        <v>7011</v>
      </c>
      <c r="D62" s="32">
        <f>SUM(D11:D15)</f>
        <v>6612</v>
      </c>
      <c r="E62" s="33" t="s">
        <v>29</v>
      </c>
      <c r="F62" s="32">
        <f>SUM(F11:F15)</f>
        <v>26133</v>
      </c>
      <c r="G62" s="32">
        <f>SUM(G11:G15)</f>
        <v>13516</v>
      </c>
      <c r="H62" s="31">
        <f>SUM(H11:H15)</f>
        <v>12617</v>
      </c>
    </row>
    <row r="63" spans="1:10" ht="11.25" customHeight="1" x14ac:dyDescent="0.15">
      <c r="A63" s="34" t="s">
        <v>28</v>
      </c>
      <c r="B63" s="32">
        <f>SUM(B16:B20)</f>
        <v>14840</v>
      </c>
      <c r="C63" s="32">
        <f>SUM(C16:C20)</f>
        <v>7556</v>
      </c>
      <c r="D63" s="32">
        <f>SUM(D16:D20)</f>
        <v>7284</v>
      </c>
      <c r="E63" s="33" t="s">
        <v>27</v>
      </c>
      <c r="F63" s="32">
        <f>SUM(F16:F20)</f>
        <v>20442</v>
      </c>
      <c r="G63" s="32">
        <f>SUM(G16:G20)</f>
        <v>10472</v>
      </c>
      <c r="H63" s="31">
        <f>SUM(H16:H20)</f>
        <v>9970</v>
      </c>
    </row>
    <row r="64" spans="1:10" ht="11.25" customHeight="1" x14ac:dyDescent="0.15">
      <c r="A64" s="34" t="s">
        <v>26</v>
      </c>
      <c r="B64" s="32">
        <f>SUM(B21:B25)</f>
        <v>15612</v>
      </c>
      <c r="C64" s="32">
        <f>SUM(C21:C25)</f>
        <v>7944</v>
      </c>
      <c r="D64" s="32">
        <f>SUM(D21:D25)</f>
        <v>7668</v>
      </c>
      <c r="E64" s="33" t="s">
        <v>25</v>
      </c>
      <c r="F64" s="32">
        <f>SUM(F21:F25)</f>
        <v>16263</v>
      </c>
      <c r="G64" s="32">
        <f>SUM(G21:G25)</f>
        <v>8056</v>
      </c>
      <c r="H64" s="31">
        <f>SUM(H21:H25)</f>
        <v>8207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17401</v>
      </c>
      <c r="C65" s="32">
        <f>SUM(C26:C30)</f>
        <v>8828</v>
      </c>
      <c r="D65" s="32">
        <f>SUM(D26:D30)</f>
        <v>8573</v>
      </c>
      <c r="E65" s="33" t="s">
        <v>23</v>
      </c>
      <c r="F65" s="32">
        <f>SUM(F26:F30)</f>
        <v>17906</v>
      </c>
      <c r="G65" s="32">
        <f>SUM(G26:G30)</f>
        <v>8347</v>
      </c>
      <c r="H65" s="31">
        <f>SUM(H26:H30)</f>
        <v>9559</v>
      </c>
    </row>
    <row r="66" spans="1:8" ht="11.25" customHeight="1" x14ac:dyDescent="0.15">
      <c r="A66" s="34" t="s">
        <v>22</v>
      </c>
      <c r="B66" s="32">
        <f>SUM(B31:B35)</f>
        <v>19272</v>
      </c>
      <c r="C66" s="32">
        <f>SUM(C31:C35)</f>
        <v>9844</v>
      </c>
      <c r="D66" s="32">
        <f>SUM(D31:D35)</f>
        <v>9428</v>
      </c>
      <c r="E66" s="33" t="s">
        <v>21</v>
      </c>
      <c r="F66" s="32">
        <f>SUM(F31:F35)</f>
        <v>21543</v>
      </c>
      <c r="G66" s="32">
        <f>SUM(G31:G35)</f>
        <v>9472</v>
      </c>
      <c r="H66" s="31">
        <f>SUM(H31:H35)</f>
        <v>12071</v>
      </c>
    </row>
    <row r="67" spans="1:8" ht="11.25" customHeight="1" x14ac:dyDescent="0.15">
      <c r="A67" s="34" t="s">
        <v>20</v>
      </c>
      <c r="B67" s="32">
        <f>SUM(B36:B40)</f>
        <v>18971</v>
      </c>
      <c r="C67" s="32">
        <f>SUM(C36:C40)</f>
        <v>9771</v>
      </c>
      <c r="D67" s="32">
        <f>SUM(D36:D40)</f>
        <v>9200</v>
      </c>
      <c r="E67" s="33" t="s">
        <v>19</v>
      </c>
      <c r="F67" s="32">
        <f>SUM(F36:F40)</f>
        <v>16733</v>
      </c>
      <c r="G67" s="32">
        <f>SUM(G36:G40)</f>
        <v>6948</v>
      </c>
      <c r="H67" s="31">
        <f>SUM(H36:H40)</f>
        <v>9785</v>
      </c>
    </row>
    <row r="68" spans="1:8" ht="11.25" customHeight="1" x14ac:dyDescent="0.15">
      <c r="A68" s="34" t="s">
        <v>18</v>
      </c>
      <c r="B68" s="32">
        <f>SUM(B41:B45)</f>
        <v>19814</v>
      </c>
      <c r="C68" s="32">
        <f>SUM(C41:C45)</f>
        <v>10216</v>
      </c>
      <c r="D68" s="32">
        <f>SUM(D41:D45)</f>
        <v>9598</v>
      </c>
      <c r="E68" s="33" t="s">
        <v>17</v>
      </c>
      <c r="F68" s="32">
        <f>SUM(F41:F45)</f>
        <v>10379</v>
      </c>
      <c r="G68" s="32">
        <f>SUM(G41:G45)</f>
        <v>4193</v>
      </c>
      <c r="H68" s="31">
        <f>SUM(H41:H45)</f>
        <v>6186</v>
      </c>
    </row>
    <row r="69" spans="1:8" ht="11.25" customHeight="1" x14ac:dyDescent="0.15">
      <c r="A69" s="34" t="s">
        <v>16</v>
      </c>
      <c r="B69" s="32">
        <f>SUM(B46:B50)</f>
        <v>22048</v>
      </c>
      <c r="C69" s="32">
        <f>SUM(C46:C50)</f>
        <v>11177</v>
      </c>
      <c r="D69" s="32">
        <f>SUM(D46:D50)</f>
        <v>10871</v>
      </c>
      <c r="E69" s="33" t="s">
        <v>15</v>
      </c>
      <c r="F69" s="32">
        <f>SUM(F46:F50)</f>
        <v>3923</v>
      </c>
      <c r="G69" s="32">
        <f>SUM(G46:G50)</f>
        <v>1321</v>
      </c>
      <c r="H69" s="31">
        <f>SUM(H46:H50)</f>
        <v>2602</v>
      </c>
    </row>
    <row r="70" spans="1:8" ht="11.25" customHeight="1" x14ac:dyDescent="0.15">
      <c r="A70" s="34" t="s">
        <v>14</v>
      </c>
      <c r="B70" s="32">
        <f>SUM(B51:B55)</f>
        <v>24722</v>
      </c>
      <c r="C70" s="32">
        <f>SUM(C51:C55)</f>
        <v>12873</v>
      </c>
      <c r="D70" s="32">
        <f>SUM(D51:D55)</f>
        <v>11849</v>
      </c>
      <c r="E70" s="33" t="s">
        <v>13</v>
      </c>
      <c r="F70" s="32">
        <f>SUM(F51:F55)</f>
        <v>904</v>
      </c>
      <c r="G70" s="32">
        <f>SUM(G51:G55)</f>
        <v>203</v>
      </c>
      <c r="H70" s="31">
        <f>SUM(H51:H55)</f>
        <v>701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133</v>
      </c>
      <c r="G71" s="28">
        <f>G56</f>
        <v>11</v>
      </c>
      <c r="H71" s="27">
        <f>H56</f>
        <v>122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341606</v>
      </c>
      <c r="D74" s="19" t="str">
        <f>IF(C74=B59,"","ERROR")</f>
        <v/>
      </c>
      <c r="E74" s="18">
        <f>SUM(E75:E77)</f>
        <v>168863</v>
      </c>
      <c r="F74" s="19" t="str">
        <f>IF(E74=C59,"","ERROR")</f>
        <v/>
      </c>
      <c r="G74" s="18">
        <f>SUM(G75:G77)</f>
        <v>172743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39144</v>
      </c>
      <c r="D75" s="16">
        <f>C75/C74</f>
        <v>0.11458815126198017</v>
      </c>
      <c r="E75" s="15">
        <f>SUM(C61:C63)</f>
        <v>19970</v>
      </c>
      <c r="F75" s="16">
        <f>E75/E74</f>
        <v>0.11826154930328135</v>
      </c>
      <c r="G75" s="15">
        <f>SUM(D61:D63)</f>
        <v>19174</v>
      </c>
      <c r="H75" s="14">
        <f>G75/G74</f>
        <v>0.11099726182826511</v>
      </c>
    </row>
    <row r="76" spans="1:8" x14ac:dyDescent="0.15">
      <c r="A76" s="13" t="s">
        <v>4</v>
      </c>
      <c r="B76" s="12" t="s">
        <v>3</v>
      </c>
      <c r="C76" s="10">
        <f>E76+G76</f>
        <v>214678</v>
      </c>
      <c r="D76" s="11">
        <f>C76/C74</f>
        <v>0.6284374396234258</v>
      </c>
      <c r="E76" s="10">
        <f>SUM(C64:C70,G61:G63)</f>
        <v>110342</v>
      </c>
      <c r="F76" s="11">
        <f>E76/E74</f>
        <v>0.6534409550937742</v>
      </c>
      <c r="G76" s="10">
        <f>SUM(D64:D70,H61:H63)</f>
        <v>104336</v>
      </c>
      <c r="H76" s="9">
        <f>G76/G74</f>
        <v>0.6039955309332361</v>
      </c>
    </row>
    <row r="77" spans="1:8" ht="14.25" thickBot="1" x14ac:dyDescent="0.2">
      <c r="A77" s="8" t="s">
        <v>2</v>
      </c>
      <c r="B77" s="7" t="s">
        <v>1</v>
      </c>
      <c r="C77" s="5">
        <f>E77+G77</f>
        <v>87784</v>
      </c>
      <c r="D77" s="6">
        <f>C77/C74</f>
        <v>0.25697440911459402</v>
      </c>
      <c r="E77" s="5">
        <f>SUM(G64:G71)</f>
        <v>38551</v>
      </c>
      <c r="F77" s="6">
        <f>E77/E74</f>
        <v>0.22829749560294441</v>
      </c>
      <c r="G77" s="5">
        <f>SUM(H64:H71)</f>
        <v>49233</v>
      </c>
      <c r="H77" s="4">
        <f>G77/G74</f>
        <v>0.28500720723849882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F54B-C50E-4EFB-B628-1E4CA07578D0}">
  <dimension ref="A1:J78"/>
  <sheetViews>
    <sheetView zoomScaleNormal="100" zoomScaleSheetLayoutView="100" workbookViewId="0">
      <selection activeCell="K23" sqref="K23"/>
    </sheetView>
  </sheetViews>
  <sheetFormatPr defaultColWidth="9"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141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342136</v>
      </c>
      <c r="C4" s="41">
        <f>SUM(C6:C55,G6:G56)</f>
        <v>169255</v>
      </c>
      <c r="D4" s="41">
        <f>SUM(D6:D55,H6:H56)</f>
        <v>172881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1968</v>
      </c>
      <c r="C6" s="32">
        <v>988</v>
      </c>
      <c r="D6" s="32">
        <v>980</v>
      </c>
      <c r="E6" s="12" t="s">
        <v>136</v>
      </c>
      <c r="F6" s="32">
        <v>5752</v>
      </c>
      <c r="G6" s="32">
        <v>2964</v>
      </c>
      <c r="H6" s="31">
        <v>2788</v>
      </c>
    </row>
    <row r="7" spans="1:10" ht="11.25" customHeight="1" x14ac:dyDescent="0.15">
      <c r="A7" s="34" t="s">
        <v>135</v>
      </c>
      <c r="B7" s="32">
        <v>2108</v>
      </c>
      <c r="C7" s="32">
        <v>1027</v>
      </c>
      <c r="D7" s="32">
        <v>1081</v>
      </c>
      <c r="E7" s="12" t="s">
        <v>134</v>
      </c>
      <c r="F7" s="32">
        <v>6381</v>
      </c>
      <c r="G7" s="32">
        <v>3293</v>
      </c>
      <c r="H7" s="31">
        <v>3088</v>
      </c>
    </row>
    <row r="8" spans="1:10" ht="11.25" customHeight="1" x14ac:dyDescent="0.15">
      <c r="A8" s="34" t="s">
        <v>133</v>
      </c>
      <c r="B8" s="32">
        <v>2336</v>
      </c>
      <c r="C8" s="32">
        <v>1168</v>
      </c>
      <c r="D8" s="32">
        <v>1168</v>
      </c>
      <c r="E8" s="12" t="s">
        <v>132</v>
      </c>
      <c r="F8" s="32">
        <v>6292</v>
      </c>
      <c r="G8" s="32">
        <v>3341</v>
      </c>
      <c r="H8" s="31">
        <v>2951</v>
      </c>
    </row>
    <row r="9" spans="1:10" ht="11.25" customHeight="1" x14ac:dyDescent="0.15">
      <c r="A9" s="34" t="s">
        <v>131</v>
      </c>
      <c r="B9" s="32">
        <v>2401</v>
      </c>
      <c r="C9" s="32">
        <v>1273</v>
      </c>
      <c r="D9" s="32">
        <v>1128</v>
      </c>
      <c r="E9" s="12" t="s">
        <v>130</v>
      </c>
      <c r="F9" s="32">
        <v>6195</v>
      </c>
      <c r="G9" s="32">
        <v>3172</v>
      </c>
      <c r="H9" s="31">
        <v>3023</v>
      </c>
    </row>
    <row r="10" spans="1:10" ht="11.25" customHeight="1" x14ac:dyDescent="0.15">
      <c r="A10" s="34" t="s">
        <v>129</v>
      </c>
      <c r="B10" s="32">
        <v>2335</v>
      </c>
      <c r="C10" s="32">
        <v>1192</v>
      </c>
      <c r="D10" s="32">
        <v>1143</v>
      </c>
      <c r="E10" s="12" t="s">
        <v>128</v>
      </c>
      <c r="F10" s="32">
        <v>5852</v>
      </c>
      <c r="G10" s="32">
        <v>3094</v>
      </c>
      <c r="H10" s="31">
        <v>2758</v>
      </c>
    </row>
    <row r="11" spans="1:10" ht="11.25" customHeight="1" x14ac:dyDescent="0.15">
      <c r="A11" s="34" t="s">
        <v>127</v>
      </c>
      <c r="B11" s="32">
        <v>2543</v>
      </c>
      <c r="C11" s="32">
        <v>1361</v>
      </c>
      <c r="D11" s="32">
        <v>1182</v>
      </c>
      <c r="E11" s="12" t="s">
        <v>126</v>
      </c>
      <c r="F11" s="32">
        <v>5764</v>
      </c>
      <c r="G11" s="32">
        <v>2939</v>
      </c>
      <c r="H11" s="31">
        <v>2825</v>
      </c>
    </row>
    <row r="12" spans="1:10" ht="11.25" customHeight="1" x14ac:dyDescent="0.15">
      <c r="A12" s="34" t="s">
        <v>125</v>
      </c>
      <c r="B12" s="32">
        <v>2725</v>
      </c>
      <c r="C12" s="32">
        <v>1374</v>
      </c>
      <c r="D12" s="32">
        <v>1351</v>
      </c>
      <c r="E12" s="12" t="s">
        <v>124</v>
      </c>
      <c r="F12" s="32">
        <v>5505</v>
      </c>
      <c r="G12" s="32">
        <v>2848</v>
      </c>
      <c r="H12" s="31">
        <v>2657</v>
      </c>
    </row>
    <row r="13" spans="1:10" ht="11.25" customHeight="1" x14ac:dyDescent="0.15">
      <c r="A13" s="34" t="s">
        <v>123</v>
      </c>
      <c r="B13" s="32">
        <v>2862</v>
      </c>
      <c r="C13" s="32">
        <v>1495</v>
      </c>
      <c r="D13" s="32">
        <v>1367</v>
      </c>
      <c r="E13" s="12" t="s">
        <v>122</v>
      </c>
      <c r="F13" s="32">
        <v>5416</v>
      </c>
      <c r="G13" s="32">
        <v>2828</v>
      </c>
      <c r="H13" s="31">
        <v>2588</v>
      </c>
    </row>
    <row r="14" spans="1:10" ht="11.25" customHeight="1" x14ac:dyDescent="0.15">
      <c r="A14" s="34" t="s">
        <v>121</v>
      </c>
      <c r="B14" s="32">
        <v>2956</v>
      </c>
      <c r="C14" s="32">
        <v>1497</v>
      </c>
      <c r="D14" s="32">
        <v>1459</v>
      </c>
      <c r="E14" s="12" t="s">
        <v>120</v>
      </c>
      <c r="F14" s="32">
        <v>4067</v>
      </c>
      <c r="G14" s="32">
        <v>2103</v>
      </c>
      <c r="H14" s="31">
        <v>1964</v>
      </c>
    </row>
    <row r="15" spans="1:10" ht="11.25" customHeight="1" x14ac:dyDescent="0.15">
      <c r="A15" s="34" t="s">
        <v>119</v>
      </c>
      <c r="B15" s="32">
        <v>2940</v>
      </c>
      <c r="C15" s="32">
        <v>1512</v>
      </c>
      <c r="D15" s="32">
        <v>1428</v>
      </c>
      <c r="E15" s="12" t="s">
        <v>118</v>
      </c>
      <c r="F15" s="32">
        <v>4820</v>
      </c>
      <c r="G15" s="32">
        <v>2512</v>
      </c>
      <c r="H15" s="31">
        <v>2308</v>
      </c>
    </row>
    <row r="16" spans="1:10" ht="11.25" customHeight="1" x14ac:dyDescent="0.15">
      <c r="A16" s="34" t="s">
        <v>117</v>
      </c>
      <c r="B16" s="32">
        <v>2984</v>
      </c>
      <c r="C16" s="32">
        <v>1527</v>
      </c>
      <c r="D16" s="32">
        <v>1457</v>
      </c>
      <c r="E16" s="12" t="s">
        <v>116</v>
      </c>
      <c r="F16" s="32">
        <v>4458</v>
      </c>
      <c r="G16" s="32">
        <v>2269</v>
      </c>
      <c r="H16" s="31">
        <v>2189</v>
      </c>
    </row>
    <row r="17" spans="1:8" ht="11.25" customHeight="1" x14ac:dyDescent="0.15">
      <c r="A17" s="34" t="s">
        <v>115</v>
      </c>
      <c r="B17" s="32">
        <v>2923</v>
      </c>
      <c r="C17" s="32">
        <v>1463</v>
      </c>
      <c r="D17" s="32">
        <v>1460</v>
      </c>
      <c r="E17" s="12" t="s">
        <v>114</v>
      </c>
      <c r="F17" s="32">
        <v>4122</v>
      </c>
      <c r="G17" s="32">
        <v>2127</v>
      </c>
      <c r="H17" s="31">
        <v>1995</v>
      </c>
    </row>
    <row r="18" spans="1:8" ht="11.25" customHeight="1" x14ac:dyDescent="0.15">
      <c r="A18" s="34" t="s">
        <v>113</v>
      </c>
      <c r="B18" s="32">
        <v>3059</v>
      </c>
      <c r="C18" s="32">
        <v>1550</v>
      </c>
      <c r="D18" s="32">
        <v>1509</v>
      </c>
      <c r="E18" s="12" t="s">
        <v>112</v>
      </c>
      <c r="F18" s="32">
        <v>3772</v>
      </c>
      <c r="G18" s="32">
        <v>1982</v>
      </c>
      <c r="H18" s="31">
        <v>1790</v>
      </c>
    </row>
    <row r="19" spans="1:8" ht="11.25" customHeight="1" x14ac:dyDescent="0.15">
      <c r="A19" s="34" t="s">
        <v>111</v>
      </c>
      <c r="B19" s="32">
        <v>2935</v>
      </c>
      <c r="C19" s="32">
        <v>1495</v>
      </c>
      <c r="D19" s="32">
        <v>1440</v>
      </c>
      <c r="E19" s="12" t="s">
        <v>110</v>
      </c>
      <c r="F19" s="32">
        <v>3467</v>
      </c>
      <c r="G19" s="32">
        <v>1705</v>
      </c>
      <c r="H19" s="31">
        <v>1762</v>
      </c>
    </row>
    <row r="20" spans="1:8" ht="11.25" customHeight="1" x14ac:dyDescent="0.15">
      <c r="A20" s="34" t="s">
        <v>109</v>
      </c>
      <c r="B20" s="32">
        <v>3106</v>
      </c>
      <c r="C20" s="32">
        <v>1625</v>
      </c>
      <c r="D20" s="32">
        <v>1481</v>
      </c>
      <c r="E20" s="12" t="s">
        <v>108</v>
      </c>
      <c r="F20" s="32">
        <v>3446</v>
      </c>
      <c r="G20" s="32">
        <v>1737</v>
      </c>
      <c r="H20" s="31">
        <v>1709</v>
      </c>
    </row>
    <row r="21" spans="1:8" ht="11.25" customHeight="1" x14ac:dyDescent="0.15">
      <c r="A21" s="34" t="s">
        <v>107</v>
      </c>
      <c r="B21" s="32">
        <v>3086</v>
      </c>
      <c r="C21" s="32">
        <v>1531</v>
      </c>
      <c r="D21" s="32">
        <v>1555</v>
      </c>
      <c r="E21" s="12" t="s">
        <v>106</v>
      </c>
      <c r="F21" s="32">
        <v>3322</v>
      </c>
      <c r="G21" s="32">
        <v>1671</v>
      </c>
      <c r="H21" s="31">
        <v>1651</v>
      </c>
    </row>
    <row r="22" spans="1:8" ht="11.25" customHeight="1" x14ac:dyDescent="0.15">
      <c r="A22" s="34" t="s">
        <v>105</v>
      </c>
      <c r="B22" s="32">
        <v>3080</v>
      </c>
      <c r="C22" s="32">
        <v>1586</v>
      </c>
      <c r="D22" s="32">
        <v>1494</v>
      </c>
      <c r="E22" s="12" t="s">
        <v>104</v>
      </c>
      <c r="F22" s="32">
        <v>3391</v>
      </c>
      <c r="G22" s="32">
        <v>1650</v>
      </c>
      <c r="H22" s="31">
        <v>1741</v>
      </c>
    </row>
    <row r="23" spans="1:8" ht="11.25" customHeight="1" x14ac:dyDescent="0.15">
      <c r="A23" s="34" t="s">
        <v>103</v>
      </c>
      <c r="B23" s="32">
        <v>3146</v>
      </c>
      <c r="C23" s="32">
        <v>1645</v>
      </c>
      <c r="D23" s="32">
        <v>1501</v>
      </c>
      <c r="E23" s="12" t="s">
        <v>102</v>
      </c>
      <c r="F23" s="32">
        <v>3087</v>
      </c>
      <c r="G23" s="32">
        <v>1564</v>
      </c>
      <c r="H23" s="31">
        <v>1523</v>
      </c>
    </row>
    <row r="24" spans="1:8" ht="11.25" customHeight="1" x14ac:dyDescent="0.15">
      <c r="A24" s="34" t="s">
        <v>101</v>
      </c>
      <c r="B24" s="32">
        <v>3136</v>
      </c>
      <c r="C24" s="32">
        <v>1566</v>
      </c>
      <c r="D24" s="32">
        <v>1570</v>
      </c>
      <c r="E24" s="12" t="s">
        <v>100</v>
      </c>
      <c r="F24" s="32">
        <v>3156</v>
      </c>
      <c r="G24" s="32">
        <v>1538</v>
      </c>
      <c r="H24" s="31">
        <v>1618</v>
      </c>
    </row>
    <row r="25" spans="1:8" ht="11.25" customHeight="1" x14ac:dyDescent="0.15">
      <c r="A25" s="34" t="s">
        <v>99</v>
      </c>
      <c r="B25" s="32">
        <v>3026</v>
      </c>
      <c r="C25" s="32">
        <v>1561</v>
      </c>
      <c r="D25" s="32">
        <v>1465</v>
      </c>
      <c r="E25" s="12" t="s">
        <v>98</v>
      </c>
      <c r="F25" s="32">
        <v>3399</v>
      </c>
      <c r="G25" s="32">
        <v>1615</v>
      </c>
      <c r="H25" s="31">
        <v>1784</v>
      </c>
    </row>
    <row r="26" spans="1:8" ht="11.25" customHeight="1" x14ac:dyDescent="0.15">
      <c r="A26" s="34" t="s">
        <v>97</v>
      </c>
      <c r="B26" s="32">
        <v>3217</v>
      </c>
      <c r="C26" s="32">
        <v>1649</v>
      </c>
      <c r="D26" s="32">
        <v>1568</v>
      </c>
      <c r="E26" s="12" t="s">
        <v>96</v>
      </c>
      <c r="F26" s="32">
        <v>3412</v>
      </c>
      <c r="G26" s="32">
        <v>1632</v>
      </c>
      <c r="H26" s="31">
        <v>1780</v>
      </c>
    </row>
    <row r="27" spans="1:8" ht="11.25" customHeight="1" x14ac:dyDescent="0.15">
      <c r="A27" s="34" t="s">
        <v>95</v>
      </c>
      <c r="B27" s="32">
        <v>3477</v>
      </c>
      <c r="C27" s="32">
        <v>1736</v>
      </c>
      <c r="D27" s="32">
        <v>1741</v>
      </c>
      <c r="E27" s="12" t="s">
        <v>94</v>
      </c>
      <c r="F27" s="32">
        <v>3479</v>
      </c>
      <c r="G27" s="32">
        <v>1653</v>
      </c>
      <c r="H27" s="31">
        <v>1826</v>
      </c>
    </row>
    <row r="28" spans="1:8" ht="11.25" customHeight="1" x14ac:dyDescent="0.15">
      <c r="A28" s="34" t="s">
        <v>93</v>
      </c>
      <c r="B28" s="32">
        <v>3515</v>
      </c>
      <c r="C28" s="32">
        <v>1760</v>
      </c>
      <c r="D28" s="32">
        <v>1755</v>
      </c>
      <c r="E28" s="12" t="s">
        <v>92</v>
      </c>
      <c r="F28" s="32">
        <v>3820</v>
      </c>
      <c r="G28" s="32">
        <v>1714</v>
      </c>
      <c r="H28" s="31">
        <v>2106</v>
      </c>
    </row>
    <row r="29" spans="1:8" ht="11.25" customHeight="1" x14ac:dyDescent="0.15">
      <c r="A29" s="34" t="s">
        <v>91</v>
      </c>
      <c r="B29" s="32">
        <v>3621</v>
      </c>
      <c r="C29" s="32">
        <v>1851</v>
      </c>
      <c r="D29" s="32">
        <v>1770</v>
      </c>
      <c r="E29" s="12" t="s">
        <v>90</v>
      </c>
      <c r="F29" s="32">
        <v>3868</v>
      </c>
      <c r="G29" s="32">
        <v>1808</v>
      </c>
      <c r="H29" s="31">
        <v>2060</v>
      </c>
    </row>
    <row r="30" spans="1:8" ht="11.25" customHeight="1" x14ac:dyDescent="0.15">
      <c r="A30" s="34" t="s">
        <v>89</v>
      </c>
      <c r="B30" s="32">
        <v>3693</v>
      </c>
      <c r="C30" s="32">
        <v>1835</v>
      </c>
      <c r="D30" s="32">
        <v>1858</v>
      </c>
      <c r="E30" s="12" t="s">
        <v>88</v>
      </c>
      <c r="F30" s="32">
        <v>4265</v>
      </c>
      <c r="G30" s="32">
        <v>1974</v>
      </c>
      <c r="H30" s="31">
        <v>2291</v>
      </c>
    </row>
    <row r="31" spans="1:8" ht="11.25" customHeight="1" x14ac:dyDescent="0.15">
      <c r="A31" s="34" t="s">
        <v>87</v>
      </c>
      <c r="B31" s="32">
        <v>3813</v>
      </c>
      <c r="C31" s="32">
        <v>1955</v>
      </c>
      <c r="D31" s="32">
        <v>1858</v>
      </c>
      <c r="E31" s="12" t="s">
        <v>86</v>
      </c>
      <c r="F31" s="32">
        <v>4815</v>
      </c>
      <c r="G31" s="32">
        <v>2166</v>
      </c>
      <c r="H31" s="31">
        <v>2649</v>
      </c>
    </row>
    <row r="32" spans="1:8" ht="11.25" customHeight="1" x14ac:dyDescent="0.15">
      <c r="A32" s="34" t="s">
        <v>85</v>
      </c>
      <c r="B32" s="32">
        <v>3881</v>
      </c>
      <c r="C32" s="32">
        <v>1966</v>
      </c>
      <c r="D32" s="32">
        <v>1915</v>
      </c>
      <c r="E32" s="33" t="s">
        <v>84</v>
      </c>
      <c r="F32" s="32">
        <v>4677</v>
      </c>
      <c r="G32" s="32">
        <v>2060</v>
      </c>
      <c r="H32" s="31">
        <v>2617</v>
      </c>
    </row>
    <row r="33" spans="1:8" ht="11.25" customHeight="1" x14ac:dyDescent="0.15">
      <c r="A33" s="34" t="s">
        <v>83</v>
      </c>
      <c r="B33" s="32">
        <v>3789</v>
      </c>
      <c r="C33" s="32">
        <v>1907</v>
      </c>
      <c r="D33" s="32">
        <v>1882</v>
      </c>
      <c r="E33" s="33" t="s">
        <v>82</v>
      </c>
      <c r="F33" s="32">
        <v>4947</v>
      </c>
      <c r="G33" s="32">
        <v>2173</v>
      </c>
      <c r="H33" s="31">
        <v>2774</v>
      </c>
    </row>
    <row r="34" spans="1:8" ht="11.25" customHeight="1" x14ac:dyDescent="0.15">
      <c r="A34" s="34" t="s">
        <v>81</v>
      </c>
      <c r="B34" s="32">
        <v>3787</v>
      </c>
      <c r="C34" s="32">
        <v>1973</v>
      </c>
      <c r="D34" s="32">
        <v>1814</v>
      </c>
      <c r="E34" s="33" t="s">
        <v>80</v>
      </c>
      <c r="F34" s="32">
        <v>3596</v>
      </c>
      <c r="G34" s="32">
        <v>1556</v>
      </c>
      <c r="H34" s="31">
        <v>2040</v>
      </c>
    </row>
    <row r="35" spans="1:8" ht="11.25" customHeight="1" x14ac:dyDescent="0.15">
      <c r="A35" s="34" t="s">
        <v>79</v>
      </c>
      <c r="B35" s="32">
        <v>3797</v>
      </c>
      <c r="C35" s="32">
        <v>1921</v>
      </c>
      <c r="D35" s="32">
        <v>1876</v>
      </c>
      <c r="E35" s="33" t="s">
        <v>78</v>
      </c>
      <c r="F35" s="32">
        <v>2845</v>
      </c>
      <c r="G35" s="32">
        <v>1248</v>
      </c>
      <c r="H35" s="31">
        <v>1597</v>
      </c>
    </row>
    <row r="36" spans="1:8" ht="11.25" customHeight="1" x14ac:dyDescent="0.15">
      <c r="A36" s="34" t="s">
        <v>77</v>
      </c>
      <c r="B36" s="32">
        <v>3849</v>
      </c>
      <c r="C36" s="32">
        <v>1961</v>
      </c>
      <c r="D36" s="32">
        <v>1888</v>
      </c>
      <c r="E36" s="33" t="s">
        <v>76</v>
      </c>
      <c r="F36" s="32">
        <v>3545</v>
      </c>
      <c r="G36" s="32">
        <v>1582</v>
      </c>
      <c r="H36" s="31">
        <v>1963</v>
      </c>
    </row>
    <row r="37" spans="1:8" ht="11.25" customHeight="1" x14ac:dyDescent="0.15">
      <c r="A37" s="34" t="s">
        <v>75</v>
      </c>
      <c r="B37" s="32">
        <v>3642</v>
      </c>
      <c r="C37" s="32">
        <v>1888</v>
      </c>
      <c r="D37" s="32">
        <v>1754</v>
      </c>
      <c r="E37" s="33" t="s">
        <v>74</v>
      </c>
      <c r="F37" s="32">
        <v>3929</v>
      </c>
      <c r="G37" s="32">
        <v>1613</v>
      </c>
      <c r="H37" s="31">
        <v>2316</v>
      </c>
    </row>
    <row r="38" spans="1:8" ht="11.25" customHeight="1" x14ac:dyDescent="0.15">
      <c r="A38" s="34" t="s">
        <v>73</v>
      </c>
      <c r="B38" s="32">
        <v>3667</v>
      </c>
      <c r="C38" s="32">
        <v>1935</v>
      </c>
      <c r="D38" s="32">
        <v>1732</v>
      </c>
      <c r="E38" s="33" t="s">
        <v>72</v>
      </c>
      <c r="F38" s="32">
        <v>3471</v>
      </c>
      <c r="G38" s="32">
        <v>1453</v>
      </c>
      <c r="H38" s="31">
        <v>2018</v>
      </c>
    </row>
    <row r="39" spans="1:8" ht="11.25" customHeight="1" x14ac:dyDescent="0.15">
      <c r="A39" s="34" t="s">
        <v>71</v>
      </c>
      <c r="B39" s="32">
        <v>3755</v>
      </c>
      <c r="C39" s="32">
        <v>1900</v>
      </c>
      <c r="D39" s="32">
        <v>1855</v>
      </c>
      <c r="E39" s="33" t="s">
        <v>70</v>
      </c>
      <c r="F39" s="32">
        <v>3436</v>
      </c>
      <c r="G39" s="32">
        <v>1398</v>
      </c>
      <c r="H39" s="31">
        <v>2038</v>
      </c>
    </row>
    <row r="40" spans="1:8" ht="11.25" customHeight="1" x14ac:dyDescent="0.15">
      <c r="A40" s="34" t="s">
        <v>69</v>
      </c>
      <c r="B40" s="32">
        <v>3799</v>
      </c>
      <c r="C40" s="32">
        <v>1934</v>
      </c>
      <c r="D40" s="32">
        <v>1865</v>
      </c>
      <c r="E40" s="33" t="s">
        <v>68</v>
      </c>
      <c r="F40" s="32">
        <v>2976</v>
      </c>
      <c r="G40" s="32">
        <v>1229</v>
      </c>
      <c r="H40" s="31">
        <v>1747</v>
      </c>
    </row>
    <row r="41" spans="1:8" ht="11.25" customHeight="1" x14ac:dyDescent="0.15">
      <c r="A41" s="34" t="s">
        <v>67</v>
      </c>
      <c r="B41" s="32">
        <v>3748</v>
      </c>
      <c r="C41" s="32">
        <v>1915</v>
      </c>
      <c r="D41" s="32">
        <v>1833</v>
      </c>
      <c r="E41" s="33" t="s">
        <v>66</v>
      </c>
      <c r="F41" s="32">
        <v>2424</v>
      </c>
      <c r="G41" s="32">
        <v>1018</v>
      </c>
      <c r="H41" s="31">
        <v>1406</v>
      </c>
    </row>
    <row r="42" spans="1:8" ht="11.25" customHeight="1" x14ac:dyDescent="0.15">
      <c r="A42" s="34" t="s">
        <v>65</v>
      </c>
      <c r="B42" s="32">
        <v>4002</v>
      </c>
      <c r="C42" s="32">
        <v>2060</v>
      </c>
      <c r="D42" s="32">
        <v>1942</v>
      </c>
      <c r="E42" s="33" t="s">
        <v>64</v>
      </c>
      <c r="F42" s="32">
        <v>2120</v>
      </c>
      <c r="G42" s="32">
        <v>865</v>
      </c>
      <c r="H42" s="31">
        <v>1255</v>
      </c>
    </row>
    <row r="43" spans="1:8" ht="11.25" customHeight="1" x14ac:dyDescent="0.15">
      <c r="A43" s="34" t="s">
        <v>63</v>
      </c>
      <c r="B43" s="32">
        <v>4042</v>
      </c>
      <c r="C43" s="32">
        <v>2080</v>
      </c>
      <c r="D43" s="32">
        <v>1962</v>
      </c>
      <c r="E43" s="33" t="s">
        <v>62</v>
      </c>
      <c r="F43" s="32">
        <v>2071</v>
      </c>
      <c r="G43" s="32">
        <v>848</v>
      </c>
      <c r="H43" s="31">
        <v>1223</v>
      </c>
    </row>
    <row r="44" spans="1:8" ht="11.25" customHeight="1" x14ac:dyDescent="0.15">
      <c r="A44" s="34" t="s">
        <v>61</v>
      </c>
      <c r="B44" s="32">
        <v>4106</v>
      </c>
      <c r="C44" s="32">
        <v>2117</v>
      </c>
      <c r="D44" s="32">
        <v>1989</v>
      </c>
      <c r="E44" s="33" t="s">
        <v>60</v>
      </c>
      <c r="F44" s="32">
        <v>1750</v>
      </c>
      <c r="G44" s="32">
        <v>723</v>
      </c>
      <c r="H44" s="31">
        <v>1027</v>
      </c>
    </row>
    <row r="45" spans="1:8" ht="11.25" customHeight="1" x14ac:dyDescent="0.15">
      <c r="A45" s="34" t="s">
        <v>59</v>
      </c>
      <c r="B45" s="32">
        <v>4032</v>
      </c>
      <c r="C45" s="32">
        <v>2070</v>
      </c>
      <c r="D45" s="32">
        <v>1962</v>
      </c>
      <c r="E45" s="33" t="s">
        <v>58</v>
      </c>
      <c r="F45" s="32">
        <v>1523</v>
      </c>
      <c r="G45" s="32">
        <v>590</v>
      </c>
      <c r="H45" s="31">
        <v>933</v>
      </c>
    </row>
    <row r="46" spans="1:8" ht="11.25" customHeight="1" x14ac:dyDescent="0.15">
      <c r="A46" s="34" t="s">
        <v>57</v>
      </c>
      <c r="B46" s="32">
        <v>4363</v>
      </c>
      <c r="C46" s="32">
        <v>2228</v>
      </c>
      <c r="D46" s="32">
        <v>2135</v>
      </c>
      <c r="E46" s="33" t="s">
        <v>56</v>
      </c>
      <c r="F46" s="32">
        <v>1034</v>
      </c>
      <c r="G46" s="32">
        <v>385</v>
      </c>
      <c r="H46" s="31">
        <v>649</v>
      </c>
    </row>
    <row r="47" spans="1:8" ht="11.25" customHeight="1" x14ac:dyDescent="0.15">
      <c r="A47" s="34" t="s">
        <v>55</v>
      </c>
      <c r="B47" s="32">
        <v>4499</v>
      </c>
      <c r="C47" s="32">
        <v>2274</v>
      </c>
      <c r="D47" s="32">
        <v>2225</v>
      </c>
      <c r="E47" s="33" t="s">
        <v>54</v>
      </c>
      <c r="F47" s="32">
        <v>824</v>
      </c>
      <c r="G47" s="32">
        <v>296</v>
      </c>
      <c r="H47" s="31">
        <v>528</v>
      </c>
    </row>
    <row r="48" spans="1:8" ht="11.25" customHeight="1" x14ac:dyDescent="0.15">
      <c r="A48" s="34" t="s">
        <v>53</v>
      </c>
      <c r="B48" s="32">
        <v>4527</v>
      </c>
      <c r="C48" s="32">
        <v>2309</v>
      </c>
      <c r="D48" s="32">
        <v>2218</v>
      </c>
      <c r="E48" s="33" t="s">
        <v>52</v>
      </c>
      <c r="F48" s="32">
        <v>724</v>
      </c>
      <c r="G48" s="32">
        <v>236</v>
      </c>
      <c r="H48" s="31">
        <v>488</v>
      </c>
    </row>
    <row r="49" spans="1:10" ht="11.25" customHeight="1" x14ac:dyDescent="0.15">
      <c r="A49" s="34" t="s">
        <v>51</v>
      </c>
      <c r="B49" s="32">
        <v>4626</v>
      </c>
      <c r="C49" s="32">
        <v>2324</v>
      </c>
      <c r="D49" s="32">
        <v>2302</v>
      </c>
      <c r="E49" s="33" t="s">
        <v>50</v>
      </c>
      <c r="F49" s="32">
        <v>512</v>
      </c>
      <c r="G49" s="32">
        <v>135</v>
      </c>
      <c r="H49" s="31">
        <v>377</v>
      </c>
    </row>
    <row r="50" spans="1:10" ht="11.25" customHeight="1" x14ac:dyDescent="0.15">
      <c r="A50" s="34" t="s">
        <v>49</v>
      </c>
      <c r="B50" s="32">
        <v>4563</v>
      </c>
      <c r="C50" s="32">
        <v>2337</v>
      </c>
      <c r="D50" s="32">
        <v>2226</v>
      </c>
      <c r="E50" s="33" t="s">
        <v>48</v>
      </c>
      <c r="F50" s="32">
        <v>401</v>
      </c>
      <c r="G50" s="32">
        <v>103</v>
      </c>
      <c r="H50" s="31">
        <v>298</v>
      </c>
    </row>
    <row r="51" spans="1:10" ht="11.25" customHeight="1" x14ac:dyDescent="0.15">
      <c r="A51" s="34" t="s">
        <v>47</v>
      </c>
      <c r="B51" s="32">
        <v>4749</v>
      </c>
      <c r="C51" s="32">
        <v>2507</v>
      </c>
      <c r="D51" s="32">
        <v>2242</v>
      </c>
      <c r="E51" s="33" t="s">
        <v>46</v>
      </c>
      <c r="F51" s="32">
        <v>290</v>
      </c>
      <c r="G51" s="32">
        <v>75</v>
      </c>
      <c r="H51" s="31">
        <v>215</v>
      </c>
    </row>
    <row r="52" spans="1:10" ht="11.25" customHeight="1" x14ac:dyDescent="0.15">
      <c r="A52" s="34" t="s">
        <v>45</v>
      </c>
      <c r="B52" s="32">
        <v>4912</v>
      </c>
      <c r="C52" s="32">
        <v>2538</v>
      </c>
      <c r="D52" s="32">
        <v>2374</v>
      </c>
      <c r="E52" s="33" t="s">
        <v>44</v>
      </c>
      <c r="F52" s="32">
        <v>228</v>
      </c>
      <c r="G52" s="32">
        <v>43</v>
      </c>
      <c r="H52" s="31">
        <v>185</v>
      </c>
    </row>
    <row r="53" spans="1:10" ht="11.25" customHeight="1" x14ac:dyDescent="0.15">
      <c r="A53" s="34" t="s">
        <v>43</v>
      </c>
      <c r="B53" s="32">
        <v>5094</v>
      </c>
      <c r="C53" s="32">
        <v>2685</v>
      </c>
      <c r="D53" s="32">
        <v>2409</v>
      </c>
      <c r="E53" s="33" t="s">
        <v>42</v>
      </c>
      <c r="F53" s="32">
        <v>149</v>
      </c>
      <c r="G53" s="32">
        <v>34</v>
      </c>
      <c r="H53" s="31">
        <v>115</v>
      </c>
    </row>
    <row r="54" spans="1:10" ht="11.25" customHeight="1" x14ac:dyDescent="0.15">
      <c r="A54" s="34" t="s">
        <v>41</v>
      </c>
      <c r="B54" s="32">
        <v>5340</v>
      </c>
      <c r="C54" s="32">
        <v>2762</v>
      </c>
      <c r="D54" s="32">
        <v>2578</v>
      </c>
      <c r="E54" s="33" t="s">
        <v>40</v>
      </c>
      <c r="F54" s="32">
        <v>107</v>
      </c>
      <c r="G54" s="32">
        <v>19</v>
      </c>
      <c r="H54" s="31">
        <v>88</v>
      </c>
    </row>
    <row r="55" spans="1:10" ht="11.25" customHeight="1" x14ac:dyDescent="0.15">
      <c r="A55" s="34" t="s">
        <v>39</v>
      </c>
      <c r="B55" s="32">
        <v>5474</v>
      </c>
      <c r="C55" s="32">
        <v>2840</v>
      </c>
      <c r="D55" s="32">
        <v>2634</v>
      </c>
      <c r="E55" s="33" t="s">
        <v>38</v>
      </c>
      <c r="F55" s="32">
        <v>81</v>
      </c>
      <c r="G55" s="32">
        <v>14</v>
      </c>
      <c r="H55" s="31">
        <v>67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119</v>
      </c>
      <c r="G56" s="28">
        <v>7</v>
      </c>
      <c r="H56" s="27">
        <v>112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342136</v>
      </c>
      <c r="C59" s="41">
        <f>SUM(C61:C70)+SUM(G61:G71)</f>
        <v>169255</v>
      </c>
      <c r="D59" s="41">
        <f>SUM(D61:D70)+SUM(H61:H71)</f>
        <v>172881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11148</v>
      </c>
      <c r="C61" s="32">
        <f>SUM(C6:C10)</f>
        <v>5648</v>
      </c>
      <c r="D61" s="32">
        <f>SUM(D6:D10)</f>
        <v>5500</v>
      </c>
      <c r="E61" s="33" t="s">
        <v>31</v>
      </c>
      <c r="F61" s="32">
        <f>SUM(F6:F10)</f>
        <v>30472</v>
      </c>
      <c r="G61" s="32">
        <f>SUM(G6:G10)</f>
        <v>15864</v>
      </c>
      <c r="H61" s="31">
        <f>SUM(H6:H10)</f>
        <v>14608</v>
      </c>
    </row>
    <row r="62" spans="1:10" ht="11.25" customHeight="1" x14ac:dyDescent="0.15">
      <c r="A62" s="34" t="s">
        <v>30</v>
      </c>
      <c r="B62" s="32">
        <f>SUM(B11:B15)</f>
        <v>14026</v>
      </c>
      <c r="C62" s="32">
        <f>SUM(C11:C15)</f>
        <v>7239</v>
      </c>
      <c r="D62" s="32">
        <f>SUM(D11:D15)</f>
        <v>6787</v>
      </c>
      <c r="E62" s="33" t="s">
        <v>29</v>
      </c>
      <c r="F62" s="32">
        <f>SUM(F11:F15)</f>
        <v>25572</v>
      </c>
      <c r="G62" s="32">
        <f>SUM(G11:G15)</f>
        <v>13230</v>
      </c>
      <c r="H62" s="31">
        <f>SUM(H11:H15)</f>
        <v>12342</v>
      </c>
    </row>
    <row r="63" spans="1:10" ht="11.25" customHeight="1" x14ac:dyDescent="0.15">
      <c r="A63" s="34" t="s">
        <v>28</v>
      </c>
      <c r="B63" s="32">
        <f>SUM(B16:B20)</f>
        <v>15007</v>
      </c>
      <c r="C63" s="32">
        <f>SUM(C16:C20)</f>
        <v>7660</v>
      </c>
      <c r="D63" s="32">
        <f>SUM(D16:D20)</f>
        <v>7347</v>
      </c>
      <c r="E63" s="33" t="s">
        <v>27</v>
      </c>
      <c r="F63" s="32">
        <f>SUM(F16:F20)</f>
        <v>19265</v>
      </c>
      <c r="G63" s="32">
        <f>SUM(G16:G20)</f>
        <v>9820</v>
      </c>
      <c r="H63" s="31">
        <f>SUM(H16:H20)</f>
        <v>9445</v>
      </c>
    </row>
    <row r="64" spans="1:10" ht="11.25" customHeight="1" x14ac:dyDescent="0.15">
      <c r="A64" s="34" t="s">
        <v>26</v>
      </c>
      <c r="B64" s="32">
        <f>SUM(B21:B25)</f>
        <v>15474</v>
      </c>
      <c r="C64" s="32">
        <f>SUM(C21:C25)</f>
        <v>7889</v>
      </c>
      <c r="D64" s="32">
        <f>SUM(D21:D25)</f>
        <v>7585</v>
      </c>
      <c r="E64" s="33" t="s">
        <v>25</v>
      </c>
      <c r="F64" s="32">
        <f>SUM(F21:F25)</f>
        <v>16355</v>
      </c>
      <c r="G64" s="32">
        <f>SUM(G21:G25)</f>
        <v>8038</v>
      </c>
      <c r="H64" s="31">
        <f>SUM(H21:H25)</f>
        <v>8317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17523</v>
      </c>
      <c r="C65" s="32">
        <f>SUM(C26:C30)</f>
        <v>8831</v>
      </c>
      <c r="D65" s="32">
        <f>SUM(D26:D30)</f>
        <v>8692</v>
      </c>
      <c r="E65" s="33" t="s">
        <v>23</v>
      </c>
      <c r="F65" s="32">
        <f>SUM(F26:F30)</f>
        <v>18844</v>
      </c>
      <c r="G65" s="32">
        <f>SUM(G26:G30)</f>
        <v>8781</v>
      </c>
      <c r="H65" s="31">
        <f>SUM(H26:H30)</f>
        <v>10063</v>
      </c>
    </row>
    <row r="66" spans="1:8" ht="11.25" customHeight="1" x14ac:dyDescent="0.15">
      <c r="A66" s="34" t="s">
        <v>22</v>
      </c>
      <c r="B66" s="32">
        <f>SUM(B31:B35)</f>
        <v>19067</v>
      </c>
      <c r="C66" s="32">
        <f>SUM(C31:C35)</f>
        <v>9722</v>
      </c>
      <c r="D66" s="32">
        <f>SUM(D31:D35)</f>
        <v>9345</v>
      </c>
      <c r="E66" s="33" t="s">
        <v>21</v>
      </c>
      <c r="F66" s="32">
        <f>SUM(F31:F35)</f>
        <v>20880</v>
      </c>
      <c r="G66" s="32">
        <f>SUM(G31:G35)</f>
        <v>9203</v>
      </c>
      <c r="H66" s="31">
        <f>SUM(H31:H35)</f>
        <v>11677</v>
      </c>
    </row>
    <row r="67" spans="1:8" ht="11.25" customHeight="1" x14ac:dyDescent="0.15">
      <c r="A67" s="34" t="s">
        <v>20</v>
      </c>
      <c r="B67" s="32">
        <f>SUM(B36:B40)</f>
        <v>18712</v>
      </c>
      <c r="C67" s="32">
        <f>SUM(C36:C40)</f>
        <v>9618</v>
      </c>
      <c r="D67" s="32">
        <f>SUM(D36:D40)</f>
        <v>9094</v>
      </c>
      <c r="E67" s="33" t="s">
        <v>19</v>
      </c>
      <c r="F67" s="32">
        <f>SUM(F36:F40)</f>
        <v>17357</v>
      </c>
      <c r="G67" s="32">
        <f>SUM(G36:G40)</f>
        <v>7275</v>
      </c>
      <c r="H67" s="31">
        <f>SUM(H36:H40)</f>
        <v>10082</v>
      </c>
    </row>
    <row r="68" spans="1:8" ht="11.25" customHeight="1" x14ac:dyDescent="0.15">
      <c r="A68" s="34" t="s">
        <v>18</v>
      </c>
      <c r="B68" s="32">
        <f>SUM(B41:B45)</f>
        <v>19930</v>
      </c>
      <c r="C68" s="32">
        <f>SUM(C41:C45)</f>
        <v>10242</v>
      </c>
      <c r="D68" s="32">
        <f>SUM(D41:D45)</f>
        <v>9688</v>
      </c>
      <c r="E68" s="33" t="s">
        <v>17</v>
      </c>
      <c r="F68" s="32">
        <f>SUM(F41:F45)</f>
        <v>9888</v>
      </c>
      <c r="G68" s="32">
        <f>SUM(G41:G45)</f>
        <v>4044</v>
      </c>
      <c r="H68" s="31">
        <f>SUM(H41:H45)</f>
        <v>5844</v>
      </c>
    </row>
    <row r="69" spans="1:8" ht="11.25" customHeight="1" x14ac:dyDescent="0.15">
      <c r="A69" s="34" t="s">
        <v>16</v>
      </c>
      <c r="B69" s="32">
        <f>SUM(B46:B50)</f>
        <v>22578</v>
      </c>
      <c r="C69" s="32">
        <f>SUM(C46:C50)</f>
        <v>11472</v>
      </c>
      <c r="D69" s="32">
        <f>SUM(D46:D50)</f>
        <v>11106</v>
      </c>
      <c r="E69" s="33" t="s">
        <v>15</v>
      </c>
      <c r="F69" s="32">
        <f>SUM(F46:F50)</f>
        <v>3495</v>
      </c>
      <c r="G69" s="32">
        <f>SUM(G46:G50)</f>
        <v>1155</v>
      </c>
      <c r="H69" s="31">
        <f>SUM(H46:H50)</f>
        <v>2340</v>
      </c>
    </row>
    <row r="70" spans="1:8" ht="11.25" customHeight="1" x14ac:dyDescent="0.15">
      <c r="A70" s="34" t="s">
        <v>14</v>
      </c>
      <c r="B70" s="32">
        <f>SUM(B51:B55)</f>
        <v>25569</v>
      </c>
      <c r="C70" s="32">
        <f>SUM(C51:C55)</f>
        <v>13332</v>
      </c>
      <c r="D70" s="32">
        <f>SUM(D51:D55)</f>
        <v>12237</v>
      </c>
      <c r="E70" s="33" t="s">
        <v>13</v>
      </c>
      <c r="F70" s="32">
        <f>SUM(F51:F55)</f>
        <v>855</v>
      </c>
      <c r="G70" s="32">
        <f>SUM(G51:G55)</f>
        <v>185</v>
      </c>
      <c r="H70" s="31">
        <f>SUM(H51:H55)</f>
        <v>670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119</v>
      </c>
      <c r="G71" s="28">
        <f>G56</f>
        <v>7</v>
      </c>
      <c r="H71" s="27">
        <f>H56</f>
        <v>112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342136</v>
      </c>
      <c r="D74" s="19" t="str">
        <f>IF(C74=B59,"","ERROR")</f>
        <v/>
      </c>
      <c r="E74" s="18">
        <f>SUM(E75:E77)</f>
        <v>169255</v>
      </c>
      <c r="F74" s="19" t="str">
        <f>IF(E74=C59,"","ERROR")</f>
        <v/>
      </c>
      <c r="G74" s="18">
        <f>SUM(G75:G77)</f>
        <v>172881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40181</v>
      </c>
      <c r="D75" s="16">
        <f>C75/C74</f>
        <v>0.11744160216989735</v>
      </c>
      <c r="E75" s="15">
        <f>SUM(C61:C63)</f>
        <v>20547</v>
      </c>
      <c r="F75" s="16">
        <f>E75/E74</f>
        <v>0.12139670910755961</v>
      </c>
      <c r="G75" s="15">
        <f>SUM(D61:D63)</f>
        <v>19634</v>
      </c>
      <c r="H75" s="14">
        <f>G75/G74</f>
        <v>0.11356944950572938</v>
      </c>
    </row>
    <row r="76" spans="1:8" x14ac:dyDescent="0.15">
      <c r="A76" s="13" t="s">
        <v>4</v>
      </c>
      <c r="B76" s="12" t="s">
        <v>3</v>
      </c>
      <c r="C76" s="10">
        <f>E76+G76</f>
        <v>214162</v>
      </c>
      <c r="D76" s="11">
        <f>C76/C74</f>
        <v>0.6259557602824608</v>
      </c>
      <c r="E76" s="10">
        <f>SUM(C64:C70,G61:G63)</f>
        <v>110020</v>
      </c>
      <c r="F76" s="11">
        <f>E76/E74</f>
        <v>0.65002511004106234</v>
      </c>
      <c r="G76" s="10">
        <f>SUM(D64:D70,H61:H63)</f>
        <v>104142</v>
      </c>
      <c r="H76" s="9">
        <f>G76/G74</f>
        <v>0.60239124021725932</v>
      </c>
    </row>
    <row r="77" spans="1:8" ht="14.25" thickBot="1" x14ac:dyDescent="0.2">
      <c r="A77" s="8" t="s">
        <v>2</v>
      </c>
      <c r="B77" s="7" t="s">
        <v>1</v>
      </c>
      <c r="C77" s="5">
        <f>E77+G77</f>
        <v>87793</v>
      </c>
      <c r="D77" s="6">
        <f>C77/C74</f>
        <v>0.2566026375476419</v>
      </c>
      <c r="E77" s="5">
        <f>SUM(G64:G71)</f>
        <v>38688</v>
      </c>
      <c r="F77" s="6">
        <f>E77/E74</f>
        <v>0.2285781808513781</v>
      </c>
      <c r="G77" s="5">
        <f>SUM(H64:H71)</f>
        <v>49105</v>
      </c>
      <c r="H77" s="4">
        <f>G77/G74</f>
        <v>0.28403931027701135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32" priority="3" operator="notEqual">
      <formula>$B$59</formula>
    </cfRule>
  </conditionalFormatting>
  <conditionalFormatting sqref="E74">
    <cfRule type="cellIs" dxfId="31" priority="2" operator="notEqual">
      <formula>$C$59</formula>
    </cfRule>
  </conditionalFormatting>
  <conditionalFormatting sqref="G74">
    <cfRule type="cellIs" dxfId="3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056D-A84C-4EE4-9EC1-5E7BFC1E8219}"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142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341942</v>
      </c>
      <c r="C4" s="41">
        <f>SUM(C6:C55,G6:G56)</f>
        <v>169121</v>
      </c>
      <c r="D4" s="41">
        <f>SUM(D6:D55,H6:H56)</f>
        <v>172821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1992</v>
      </c>
      <c r="C6" s="32">
        <v>1014</v>
      </c>
      <c r="D6" s="32">
        <v>978</v>
      </c>
      <c r="E6" s="12" t="s">
        <v>136</v>
      </c>
      <c r="F6" s="32">
        <v>5687</v>
      </c>
      <c r="G6" s="32">
        <v>2946</v>
      </c>
      <c r="H6" s="31">
        <v>2741</v>
      </c>
    </row>
    <row r="7" spans="1:10" ht="11.25" customHeight="1" x14ac:dyDescent="0.15">
      <c r="A7" s="34" t="s">
        <v>135</v>
      </c>
      <c r="B7" s="32">
        <v>2059</v>
      </c>
      <c r="C7" s="32">
        <v>1002</v>
      </c>
      <c r="D7" s="32">
        <v>1057</v>
      </c>
      <c r="E7" s="12" t="s">
        <v>134</v>
      </c>
      <c r="F7" s="32">
        <v>6384</v>
      </c>
      <c r="G7" s="32">
        <v>3267</v>
      </c>
      <c r="H7" s="31">
        <v>3117</v>
      </c>
    </row>
    <row r="8" spans="1:10" ht="11.25" customHeight="1" x14ac:dyDescent="0.15">
      <c r="A8" s="34" t="s">
        <v>133</v>
      </c>
      <c r="B8" s="32">
        <v>2363</v>
      </c>
      <c r="C8" s="32">
        <v>1169</v>
      </c>
      <c r="D8" s="32">
        <v>1194</v>
      </c>
      <c r="E8" s="12" t="s">
        <v>132</v>
      </c>
      <c r="F8" s="32">
        <v>6284</v>
      </c>
      <c r="G8" s="32">
        <v>3360</v>
      </c>
      <c r="H8" s="31">
        <v>2924</v>
      </c>
    </row>
    <row r="9" spans="1:10" ht="11.25" customHeight="1" x14ac:dyDescent="0.15">
      <c r="A9" s="34" t="s">
        <v>131</v>
      </c>
      <c r="B9" s="32">
        <v>2390</v>
      </c>
      <c r="C9" s="32">
        <v>1263</v>
      </c>
      <c r="D9" s="32">
        <v>1127</v>
      </c>
      <c r="E9" s="12" t="s">
        <v>130</v>
      </c>
      <c r="F9" s="32">
        <v>6202</v>
      </c>
      <c r="G9" s="32">
        <v>3163</v>
      </c>
      <c r="H9" s="31">
        <v>3039</v>
      </c>
    </row>
    <row r="10" spans="1:10" ht="11.25" customHeight="1" x14ac:dyDescent="0.15">
      <c r="A10" s="34" t="s">
        <v>129</v>
      </c>
      <c r="B10" s="32">
        <v>2324</v>
      </c>
      <c r="C10" s="32">
        <v>1197</v>
      </c>
      <c r="D10" s="32">
        <v>1127</v>
      </c>
      <c r="E10" s="12" t="s">
        <v>128</v>
      </c>
      <c r="F10" s="32">
        <v>5878</v>
      </c>
      <c r="G10" s="32">
        <v>3124</v>
      </c>
      <c r="H10" s="31">
        <v>2754</v>
      </c>
    </row>
    <row r="11" spans="1:10" ht="11.25" customHeight="1" x14ac:dyDescent="0.15">
      <c r="A11" s="34" t="s">
        <v>127</v>
      </c>
      <c r="B11" s="32">
        <v>2510</v>
      </c>
      <c r="C11" s="32">
        <v>1336</v>
      </c>
      <c r="D11" s="32">
        <v>1174</v>
      </c>
      <c r="E11" s="12" t="s">
        <v>126</v>
      </c>
      <c r="F11" s="32">
        <v>5721</v>
      </c>
      <c r="G11" s="32">
        <v>2892</v>
      </c>
      <c r="H11" s="31">
        <v>2829</v>
      </c>
    </row>
    <row r="12" spans="1:10" ht="11.25" customHeight="1" x14ac:dyDescent="0.15">
      <c r="A12" s="34" t="s">
        <v>125</v>
      </c>
      <c r="B12" s="32">
        <v>2746</v>
      </c>
      <c r="C12" s="32">
        <v>1384</v>
      </c>
      <c r="D12" s="32">
        <v>1362</v>
      </c>
      <c r="E12" s="12" t="s">
        <v>124</v>
      </c>
      <c r="F12" s="32">
        <v>5596</v>
      </c>
      <c r="G12" s="32">
        <v>2915</v>
      </c>
      <c r="H12" s="31">
        <v>2681</v>
      </c>
    </row>
    <row r="13" spans="1:10" ht="11.25" customHeight="1" x14ac:dyDescent="0.15">
      <c r="A13" s="34" t="s">
        <v>123</v>
      </c>
      <c r="B13" s="32">
        <v>2862</v>
      </c>
      <c r="C13" s="32">
        <v>1508</v>
      </c>
      <c r="D13" s="32">
        <v>1354</v>
      </c>
      <c r="E13" s="12" t="s">
        <v>122</v>
      </c>
      <c r="F13" s="32">
        <v>5325</v>
      </c>
      <c r="G13" s="32">
        <v>2768</v>
      </c>
      <c r="H13" s="31">
        <v>2557</v>
      </c>
    </row>
    <row r="14" spans="1:10" ht="11.25" customHeight="1" x14ac:dyDescent="0.15">
      <c r="A14" s="34" t="s">
        <v>121</v>
      </c>
      <c r="B14" s="32">
        <v>2910</v>
      </c>
      <c r="C14" s="32">
        <v>1472</v>
      </c>
      <c r="D14" s="32">
        <v>1438</v>
      </c>
      <c r="E14" s="12" t="s">
        <v>120</v>
      </c>
      <c r="F14" s="32">
        <v>4230</v>
      </c>
      <c r="G14" s="32">
        <v>2192</v>
      </c>
      <c r="H14" s="31">
        <v>2038</v>
      </c>
    </row>
    <row r="15" spans="1:10" ht="11.25" customHeight="1" x14ac:dyDescent="0.15">
      <c r="A15" s="34" t="s">
        <v>119</v>
      </c>
      <c r="B15" s="32">
        <v>2937</v>
      </c>
      <c r="C15" s="32">
        <v>1500</v>
      </c>
      <c r="D15" s="32">
        <v>1437</v>
      </c>
      <c r="E15" s="12" t="s">
        <v>118</v>
      </c>
      <c r="F15" s="32">
        <v>4703</v>
      </c>
      <c r="G15" s="32">
        <v>2454</v>
      </c>
      <c r="H15" s="31">
        <v>2249</v>
      </c>
    </row>
    <row r="16" spans="1:10" ht="11.25" customHeight="1" x14ac:dyDescent="0.15">
      <c r="A16" s="34" t="s">
        <v>117</v>
      </c>
      <c r="B16" s="32">
        <v>3006</v>
      </c>
      <c r="C16" s="32">
        <v>1533</v>
      </c>
      <c r="D16" s="32">
        <v>1473</v>
      </c>
      <c r="E16" s="12" t="s">
        <v>116</v>
      </c>
      <c r="F16" s="32">
        <v>4503</v>
      </c>
      <c r="G16" s="32">
        <v>2293</v>
      </c>
      <c r="H16" s="31">
        <v>2210</v>
      </c>
    </row>
    <row r="17" spans="1:8" ht="11.25" customHeight="1" x14ac:dyDescent="0.15">
      <c r="A17" s="34" t="s">
        <v>115</v>
      </c>
      <c r="B17" s="32">
        <v>2919</v>
      </c>
      <c r="C17" s="32">
        <v>1462</v>
      </c>
      <c r="D17" s="32">
        <v>1457</v>
      </c>
      <c r="E17" s="12" t="s">
        <v>114</v>
      </c>
      <c r="F17" s="32">
        <v>4115</v>
      </c>
      <c r="G17" s="32">
        <v>2117</v>
      </c>
      <c r="H17" s="31">
        <v>1998</v>
      </c>
    </row>
    <row r="18" spans="1:8" ht="11.25" customHeight="1" x14ac:dyDescent="0.15">
      <c r="A18" s="34" t="s">
        <v>113</v>
      </c>
      <c r="B18" s="32">
        <v>3032</v>
      </c>
      <c r="C18" s="32">
        <v>1541</v>
      </c>
      <c r="D18" s="32">
        <v>1491</v>
      </c>
      <c r="E18" s="12" t="s">
        <v>112</v>
      </c>
      <c r="F18" s="32">
        <v>3830</v>
      </c>
      <c r="G18" s="32">
        <v>1993</v>
      </c>
      <c r="H18" s="31">
        <v>1837</v>
      </c>
    </row>
    <row r="19" spans="1:8" ht="11.25" customHeight="1" x14ac:dyDescent="0.15">
      <c r="A19" s="34" t="s">
        <v>111</v>
      </c>
      <c r="B19" s="32">
        <v>2943</v>
      </c>
      <c r="C19" s="32">
        <v>1508</v>
      </c>
      <c r="D19" s="32">
        <v>1435</v>
      </c>
      <c r="E19" s="12" t="s">
        <v>110</v>
      </c>
      <c r="F19" s="32">
        <v>3468</v>
      </c>
      <c r="G19" s="32">
        <v>1729</v>
      </c>
      <c r="H19" s="31">
        <v>1739</v>
      </c>
    </row>
    <row r="20" spans="1:8" ht="11.25" customHeight="1" x14ac:dyDescent="0.15">
      <c r="A20" s="34" t="s">
        <v>109</v>
      </c>
      <c r="B20" s="32">
        <v>3108</v>
      </c>
      <c r="C20" s="32">
        <v>1623</v>
      </c>
      <c r="D20" s="32">
        <v>1485</v>
      </c>
      <c r="E20" s="12" t="s">
        <v>108</v>
      </c>
      <c r="F20" s="32">
        <v>3459</v>
      </c>
      <c r="G20" s="32">
        <v>1741</v>
      </c>
      <c r="H20" s="31">
        <v>1718</v>
      </c>
    </row>
    <row r="21" spans="1:8" ht="11.25" customHeight="1" x14ac:dyDescent="0.15">
      <c r="A21" s="34" t="s">
        <v>107</v>
      </c>
      <c r="B21" s="32">
        <v>3091</v>
      </c>
      <c r="C21" s="32">
        <v>1534</v>
      </c>
      <c r="D21" s="32">
        <v>1557</v>
      </c>
      <c r="E21" s="12" t="s">
        <v>106</v>
      </c>
      <c r="F21" s="32">
        <v>3306</v>
      </c>
      <c r="G21" s="32">
        <v>1657</v>
      </c>
      <c r="H21" s="31">
        <v>1649</v>
      </c>
    </row>
    <row r="22" spans="1:8" ht="11.25" customHeight="1" x14ac:dyDescent="0.15">
      <c r="A22" s="34" t="s">
        <v>105</v>
      </c>
      <c r="B22" s="32">
        <v>3074</v>
      </c>
      <c r="C22" s="32">
        <v>1579</v>
      </c>
      <c r="D22" s="32">
        <v>1495</v>
      </c>
      <c r="E22" s="12" t="s">
        <v>104</v>
      </c>
      <c r="F22" s="32">
        <v>3427</v>
      </c>
      <c r="G22" s="32">
        <v>1684</v>
      </c>
      <c r="H22" s="31">
        <v>1743</v>
      </c>
    </row>
    <row r="23" spans="1:8" ht="11.25" customHeight="1" x14ac:dyDescent="0.15">
      <c r="A23" s="34" t="s">
        <v>103</v>
      </c>
      <c r="B23" s="32">
        <v>3152</v>
      </c>
      <c r="C23" s="32">
        <v>1645</v>
      </c>
      <c r="D23" s="32">
        <v>1507</v>
      </c>
      <c r="E23" s="12" t="s">
        <v>102</v>
      </c>
      <c r="F23" s="32">
        <v>3067</v>
      </c>
      <c r="G23" s="32">
        <v>1552</v>
      </c>
      <c r="H23" s="31">
        <v>1515</v>
      </c>
    </row>
    <row r="24" spans="1:8" ht="11.25" customHeight="1" x14ac:dyDescent="0.15">
      <c r="A24" s="34" t="s">
        <v>101</v>
      </c>
      <c r="B24" s="32">
        <v>3120</v>
      </c>
      <c r="C24" s="32">
        <v>1569</v>
      </c>
      <c r="D24" s="32">
        <v>1551</v>
      </c>
      <c r="E24" s="12" t="s">
        <v>100</v>
      </c>
      <c r="F24" s="32">
        <v>3164</v>
      </c>
      <c r="G24" s="32">
        <v>1548</v>
      </c>
      <c r="H24" s="31">
        <v>1616</v>
      </c>
    </row>
    <row r="25" spans="1:8" ht="11.25" customHeight="1" x14ac:dyDescent="0.15">
      <c r="A25" s="34" t="s">
        <v>99</v>
      </c>
      <c r="B25" s="32">
        <v>3055</v>
      </c>
      <c r="C25" s="32">
        <v>1563</v>
      </c>
      <c r="D25" s="32">
        <v>1492</v>
      </c>
      <c r="E25" s="12" t="s">
        <v>98</v>
      </c>
      <c r="F25" s="32">
        <v>3343</v>
      </c>
      <c r="G25" s="32">
        <v>1582</v>
      </c>
      <c r="H25" s="31">
        <v>1761</v>
      </c>
    </row>
    <row r="26" spans="1:8" ht="11.25" customHeight="1" x14ac:dyDescent="0.15">
      <c r="A26" s="34" t="s">
        <v>97</v>
      </c>
      <c r="B26" s="32">
        <v>3172</v>
      </c>
      <c r="C26" s="32">
        <v>1624</v>
      </c>
      <c r="D26" s="32">
        <v>1548</v>
      </c>
      <c r="E26" s="12" t="s">
        <v>96</v>
      </c>
      <c r="F26" s="32">
        <v>3434</v>
      </c>
      <c r="G26" s="32">
        <v>1638</v>
      </c>
      <c r="H26" s="31">
        <v>1796</v>
      </c>
    </row>
    <row r="27" spans="1:8" ht="11.25" customHeight="1" x14ac:dyDescent="0.15">
      <c r="A27" s="34" t="s">
        <v>95</v>
      </c>
      <c r="B27" s="32">
        <v>3485</v>
      </c>
      <c r="C27" s="32">
        <v>1736</v>
      </c>
      <c r="D27" s="32">
        <v>1749</v>
      </c>
      <c r="E27" s="12" t="s">
        <v>94</v>
      </c>
      <c r="F27" s="32">
        <v>3449</v>
      </c>
      <c r="G27" s="32">
        <v>1648</v>
      </c>
      <c r="H27" s="31">
        <v>1801</v>
      </c>
    </row>
    <row r="28" spans="1:8" ht="11.25" customHeight="1" x14ac:dyDescent="0.15">
      <c r="A28" s="34" t="s">
        <v>93</v>
      </c>
      <c r="B28" s="32">
        <v>3522</v>
      </c>
      <c r="C28" s="32">
        <v>1772</v>
      </c>
      <c r="D28" s="32">
        <v>1750</v>
      </c>
      <c r="E28" s="12" t="s">
        <v>92</v>
      </c>
      <c r="F28" s="32">
        <v>3781</v>
      </c>
      <c r="G28" s="32">
        <v>1695</v>
      </c>
      <c r="H28" s="31">
        <v>2086</v>
      </c>
    </row>
    <row r="29" spans="1:8" ht="11.25" customHeight="1" x14ac:dyDescent="0.15">
      <c r="A29" s="34" t="s">
        <v>91</v>
      </c>
      <c r="B29" s="32">
        <v>3598</v>
      </c>
      <c r="C29" s="32">
        <v>1852</v>
      </c>
      <c r="D29" s="32">
        <v>1746</v>
      </c>
      <c r="E29" s="12" t="s">
        <v>90</v>
      </c>
      <c r="F29" s="32">
        <v>3866</v>
      </c>
      <c r="G29" s="32">
        <v>1791</v>
      </c>
      <c r="H29" s="31">
        <v>2075</v>
      </c>
    </row>
    <row r="30" spans="1:8" ht="11.25" customHeight="1" x14ac:dyDescent="0.15">
      <c r="A30" s="34" t="s">
        <v>89</v>
      </c>
      <c r="B30" s="32">
        <v>3662</v>
      </c>
      <c r="C30" s="32">
        <v>1812</v>
      </c>
      <c r="D30" s="32">
        <v>1850</v>
      </c>
      <c r="E30" s="12" t="s">
        <v>88</v>
      </c>
      <c r="F30" s="32">
        <v>4240</v>
      </c>
      <c r="G30" s="32">
        <v>1966</v>
      </c>
      <c r="H30" s="31">
        <v>2274</v>
      </c>
    </row>
    <row r="31" spans="1:8" ht="11.25" customHeight="1" x14ac:dyDescent="0.15">
      <c r="A31" s="34" t="s">
        <v>87</v>
      </c>
      <c r="B31" s="32">
        <v>3860</v>
      </c>
      <c r="C31" s="32">
        <v>1964</v>
      </c>
      <c r="D31" s="32">
        <v>1896</v>
      </c>
      <c r="E31" s="12" t="s">
        <v>86</v>
      </c>
      <c r="F31" s="32">
        <v>4777</v>
      </c>
      <c r="G31" s="32">
        <v>2148</v>
      </c>
      <c r="H31" s="31">
        <v>2629</v>
      </c>
    </row>
    <row r="32" spans="1:8" ht="11.25" customHeight="1" x14ac:dyDescent="0.15">
      <c r="A32" s="34" t="s">
        <v>85</v>
      </c>
      <c r="B32" s="32">
        <v>3844</v>
      </c>
      <c r="C32" s="32">
        <v>1947</v>
      </c>
      <c r="D32" s="32">
        <v>1897</v>
      </c>
      <c r="E32" s="33" t="s">
        <v>84</v>
      </c>
      <c r="F32" s="32">
        <v>4606</v>
      </c>
      <c r="G32" s="32">
        <v>2048</v>
      </c>
      <c r="H32" s="31">
        <v>2558</v>
      </c>
    </row>
    <row r="33" spans="1:8" ht="11.25" customHeight="1" x14ac:dyDescent="0.15">
      <c r="A33" s="34" t="s">
        <v>83</v>
      </c>
      <c r="B33" s="32">
        <v>3811</v>
      </c>
      <c r="C33" s="32">
        <v>1918</v>
      </c>
      <c r="D33" s="32">
        <v>1893</v>
      </c>
      <c r="E33" s="33" t="s">
        <v>82</v>
      </c>
      <c r="F33" s="32">
        <v>5024</v>
      </c>
      <c r="G33" s="32">
        <v>2181</v>
      </c>
      <c r="H33" s="31">
        <v>2843</v>
      </c>
    </row>
    <row r="34" spans="1:8" ht="11.25" customHeight="1" x14ac:dyDescent="0.15">
      <c r="A34" s="34" t="s">
        <v>81</v>
      </c>
      <c r="B34" s="32">
        <v>3785</v>
      </c>
      <c r="C34" s="32">
        <v>1976</v>
      </c>
      <c r="D34" s="32">
        <v>1809</v>
      </c>
      <c r="E34" s="33" t="s">
        <v>80</v>
      </c>
      <c r="F34" s="32">
        <v>3739</v>
      </c>
      <c r="G34" s="32">
        <v>1634</v>
      </c>
      <c r="H34" s="31">
        <v>2105</v>
      </c>
    </row>
    <row r="35" spans="1:8" ht="11.25" customHeight="1" x14ac:dyDescent="0.15">
      <c r="A35" s="34" t="s">
        <v>79</v>
      </c>
      <c r="B35" s="32">
        <v>3809</v>
      </c>
      <c r="C35" s="32">
        <v>1935</v>
      </c>
      <c r="D35" s="32">
        <v>1874</v>
      </c>
      <c r="E35" s="33" t="s">
        <v>78</v>
      </c>
      <c r="F35" s="32">
        <v>2792</v>
      </c>
      <c r="G35" s="32">
        <v>1210</v>
      </c>
      <c r="H35" s="31">
        <v>1582</v>
      </c>
    </row>
    <row r="36" spans="1:8" ht="11.25" customHeight="1" x14ac:dyDescent="0.15">
      <c r="A36" s="34" t="s">
        <v>77</v>
      </c>
      <c r="B36" s="32">
        <v>3841</v>
      </c>
      <c r="C36" s="32">
        <v>1953</v>
      </c>
      <c r="D36" s="32">
        <v>1888</v>
      </c>
      <c r="E36" s="33" t="s">
        <v>76</v>
      </c>
      <c r="F36" s="32">
        <v>3466</v>
      </c>
      <c r="G36" s="32">
        <v>1536</v>
      </c>
      <c r="H36" s="31">
        <v>1930</v>
      </c>
    </row>
    <row r="37" spans="1:8" ht="11.25" customHeight="1" x14ac:dyDescent="0.15">
      <c r="A37" s="34" t="s">
        <v>75</v>
      </c>
      <c r="B37" s="32">
        <v>3662</v>
      </c>
      <c r="C37" s="32">
        <v>1910</v>
      </c>
      <c r="D37" s="32">
        <v>1752</v>
      </c>
      <c r="E37" s="33" t="s">
        <v>74</v>
      </c>
      <c r="F37" s="32">
        <v>3891</v>
      </c>
      <c r="G37" s="32">
        <v>1621</v>
      </c>
      <c r="H37" s="31">
        <v>2270</v>
      </c>
    </row>
    <row r="38" spans="1:8" ht="11.25" customHeight="1" x14ac:dyDescent="0.15">
      <c r="A38" s="34" t="s">
        <v>73</v>
      </c>
      <c r="B38" s="32">
        <v>3691</v>
      </c>
      <c r="C38" s="32">
        <v>1920</v>
      </c>
      <c r="D38" s="32">
        <v>1771</v>
      </c>
      <c r="E38" s="33" t="s">
        <v>72</v>
      </c>
      <c r="F38" s="32">
        <v>3487</v>
      </c>
      <c r="G38" s="32">
        <v>1457</v>
      </c>
      <c r="H38" s="31">
        <v>2030</v>
      </c>
    </row>
    <row r="39" spans="1:8" ht="11.25" customHeight="1" x14ac:dyDescent="0.15">
      <c r="A39" s="34" t="s">
        <v>71</v>
      </c>
      <c r="B39" s="32">
        <v>3759</v>
      </c>
      <c r="C39" s="32">
        <v>1921</v>
      </c>
      <c r="D39" s="32">
        <v>1838</v>
      </c>
      <c r="E39" s="33" t="s">
        <v>70</v>
      </c>
      <c r="F39" s="32">
        <v>3463</v>
      </c>
      <c r="G39" s="32">
        <v>1408</v>
      </c>
      <c r="H39" s="31">
        <v>2055</v>
      </c>
    </row>
    <row r="40" spans="1:8" ht="11.25" customHeight="1" x14ac:dyDescent="0.15">
      <c r="A40" s="34" t="s">
        <v>69</v>
      </c>
      <c r="B40" s="32">
        <v>3778</v>
      </c>
      <c r="C40" s="32">
        <v>1912</v>
      </c>
      <c r="D40" s="32">
        <v>1866</v>
      </c>
      <c r="E40" s="33" t="s">
        <v>68</v>
      </c>
      <c r="F40" s="32">
        <v>2979</v>
      </c>
      <c r="G40" s="32">
        <v>1220</v>
      </c>
      <c r="H40" s="31">
        <v>1759</v>
      </c>
    </row>
    <row r="41" spans="1:8" ht="11.25" customHeight="1" x14ac:dyDescent="0.15">
      <c r="A41" s="34" t="s">
        <v>67</v>
      </c>
      <c r="B41" s="32">
        <v>3768</v>
      </c>
      <c r="C41" s="32">
        <v>1933</v>
      </c>
      <c r="D41" s="32">
        <v>1835</v>
      </c>
      <c r="E41" s="33" t="s">
        <v>66</v>
      </c>
      <c r="F41" s="32">
        <v>2452</v>
      </c>
      <c r="G41" s="32">
        <v>1021</v>
      </c>
      <c r="H41" s="31">
        <v>1431</v>
      </c>
    </row>
    <row r="42" spans="1:8" ht="11.25" customHeight="1" x14ac:dyDescent="0.15">
      <c r="A42" s="34" t="s">
        <v>65</v>
      </c>
      <c r="B42" s="32">
        <v>3942</v>
      </c>
      <c r="C42" s="32">
        <v>2049</v>
      </c>
      <c r="D42" s="32">
        <v>1893</v>
      </c>
      <c r="E42" s="33" t="s">
        <v>64</v>
      </c>
      <c r="F42" s="32">
        <v>2135</v>
      </c>
      <c r="G42" s="32">
        <v>871</v>
      </c>
      <c r="H42" s="31">
        <v>1264</v>
      </c>
    </row>
    <row r="43" spans="1:8" ht="11.25" customHeight="1" x14ac:dyDescent="0.15">
      <c r="A43" s="34" t="s">
        <v>63</v>
      </c>
      <c r="B43" s="32">
        <v>4039</v>
      </c>
      <c r="C43" s="32">
        <v>2063</v>
      </c>
      <c r="D43" s="32">
        <v>1976</v>
      </c>
      <c r="E43" s="33" t="s">
        <v>62</v>
      </c>
      <c r="F43" s="32">
        <v>2083</v>
      </c>
      <c r="G43" s="32">
        <v>850</v>
      </c>
      <c r="H43" s="31">
        <v>1233</v>
      </c>
    </row>
    <row r="44" spans="1:8" ht="11.25" customHeight="1" x14ac:dyDescent="0.15">
      <c r="A44" s="34" t="s">
        <v>61</v>
      </c>
      <c r="B44" s="32">
        <v>4118</v>
      </c>
      <c r="C44" s="32">
        <v>2117</v>
      </c>
      <c r="D44" s="32">
        <v>2001</v>
      </c>
      <c r="E44" s="33" t="s">
        <v>60</v>
      </c>
      <c r="F44" s="32">
        <v>1748</v>
      </c>
      <c r="G44" s="32">
        <v>732</v>
      </c>
      <c r="H44" s="31">
        <v>1016</v>
      </c>
    </row>
    <row r="45" spans="1:8" ht="11.25" customHeight="1" x14ac:dyDescent="0.15">
      <c r="A45" s="34" t="s">
        <v>59</v>
      </c>
      <c r="B45" s="32">
        <v>4010</v>
      </c>
      <c r="C45" s="32">
        <v>2050</v>
      </c>
      <c r="D45" s="32">
        <v>1960</v>
      </c>
      <c r="E45" s="33" t="s">
        <v>58</v>
      </c>
      <c r="F45" s="32">
        <v>1561</v>
      </c>
      <c r="G45" s="32">
        <v>601</v>
      </c>
      <c r="H45" s="31">
        <v>960</v>
      </c>
    </row>
    <row r="46" spans="1:8" ht="11.25" customHeight="1" x14ac:dyDescent="0.15">
      <c r="A46" s="34" t="s">
        <v>57</v>
      </c>
      <c r="B46" s="32">
        <v>4349</v>
      </c>
      <c r="C46" s="32">
        <v>2211</v>
      </c>
      <c r="D46" s="32">
        <v>2138</v>
      </c>
      <c r="E46" s="33" t="s">
        <v>56</v>
      </c>
      <c r="F46" s="32">
        <v>1051</v>
      </c>
      <c r="G46" s="32">
        <v>401</v>
      </c>
      <c r="H46" s="31">
        <v>650</v>
      </c>
    </row>
    <row r="47" spans="1:8" ht="11.25" customHeight="1" x14ac:dyDescent="0.15">
      <c r="A47" s="34" t="s">
        <v>55</v>
      </c>
      <c r="B47" s="32">
        <v>4469</v>
      </c>
      <c r="C47" s="32">
        <v>2268</v>
      </c>
      <c r="D47" s="32">
        <v>2201</v>
      </c>
      <c r="E47" s="33" t="s">
        <v>54</v>
      </c>
      <c r="F47" s="32">
        <v>835</v>
      </c>
      <c r="G47" s="32">
        <v>294</v>
      </c>
      <c r="H47" s="31">
        <v>541</v>
      </c>
    </row>
    <row r="48" spans="1:8" ht="11.25" customHeight="1" x14ac:dyDescent="0.15">
      <c r="A48" s="34" t="s">
        <v>53</v>
      </c>
      <c r="B48" s="32">
        <v>4543</v>
      </c>
      <c r="C48" s="32">
        <v>2327</v>
      </c>
      <c r="D48" s="32">
        <v>2216</v>
      </c>
      <c r="E48" s="33" t="s">
        <v>52</v>
      </c>
      <c r="F48" s="32">
        <v>714</v>
      </c>
      <c r="G48" s="32">
        <v>233</v>
      </c>
      <c r="H48" s="31">
        <v>481</v>
      </c>
    </row>
    <row r="49" spans="1:10" ht="11.25" customHeight="1" x14ac:dyDescent="0.15">
      <c r="A49" s="34" t="s">
        <v>51</v>
      </c>
      <c r="B49" s="32">
        <v>4579</v>
      </c>
      <c r="C49" s="32">
        <v>2303</v>
      </c>
      <c r="D49" s="32">
        <v>2276</v>
      </c>
      <c r="E49" s="33" t="s">
        <v>50</v>
      </c>
      <c r="F49" s="32">
        <v>501</v>
      </c>
      <c r="G49" s="32">
        <v>138</v>
      </c>
      <c r="H49" s="31">
        <v>363</v>
      </c>
    </row>
    <row r="50" spans="1:10" ht="11.25" customHeight="1" x14ac:dyDescent="0.15">
      <c r="A50" s="34" t="s">
        <v>49</v>
      </c>
      <c r="B50" s="32">
        <v>4594</v>
      </c>
      <c r="C50" s="32">
        <v>2344</v>
      </c>
      <c r="D50" s="32">
        <v>2250</v>
      </c>
      <c r="E50" s="33" t="s">
        <v>48</v>
      </c>
      <c r="F50" s="32">
        <v>421</v>
      </c>
      <c r="G50" s="32">
        <v>108</v>
      </c>
      <c r="H50" s="31">
        <v>313</v>
      </c>
    </row>
    <row r="51" spans="1:10" ht="11.25" customHeight="1" x14ac:dyDescent="0.15">
      <c r="A51" s="34" t="s">
        <v>47</v>
      </c>
      <c r="B51" s="32">
        <v>4767</v>
      </c>
      <c r="C51" s="32">
        <v>2513</v>
      </c>
      <c r="D51" s="32">
        <v>2254</v>
      </c>
      <c r="E51" s="33" t="s">
        <v>46</v>
      </c>
      <c r="F51" s="32">
        <v>293</v>
      </c>
      <c r="G51" s="32">
        <v>75</v>
      </c>
      <c r="H51" s="31">
        <v>218</v>
      </c>
    </row>
    <row r="52" spans="1:10" ht="11.25" customHeight="1" x14ac:dyDescent="0.15">
      <c r="A52" s="34" t="s">
        <v>45</v>
      </c>
      <c r="B52" s="32">
        <v>4883</v>
      </c>
      <c r="C52" s="32">
        <v>2517</v>
      </c>
      <c r="D52" s="32">
        <v>2366</v>
      </c>
      <c r="E52" s="33" t="s">
        <v>44</v>
      </c>
      <c r="F52" s="32">
        <v>226</v>
      </c>
      <c r="G52" s="32">
        <v>42</v>
      </c>
      <c r="H52" s="31">
        <v>184</v>
      </c>
    </row>
    <row r="53" spans="1:10" ht="11.25" customHeight="1" x14ac:dyDescent="0.15">
      <c r="A53" s="34" t="s">
        <v>43</v>
      </c>
      <c r="B53" s="32">
        <v>5082</v>
      </c>
      <c r="C53" s="32">
        <v>2679</v>
      </c>
      <c r="D53" s="32">
        <v>2403</v>
      </c>
      <c r="E53" s="33" t="s">
        <v>42</v>
      </c>
      <c r="F53" s="32">
        <v>151</v>
      </c>
      <c r="G53" s="32">
        <v>32</v>
      </c>
      <c r="H53" s="31">
        <v>119</v>
      </c>
    </row>
    <row r="54" spans="1:10" ht="11.25" customHeight="1" x14ac:dyDescent="0.15">
      <c r="A54" s="34" t="s">
        <v>41</v>
      </c>
      <c r="B54" s="32">
        <v>5301</v>
      </c>
      <c r="C54" s="32">
        <v>2735</v>
      </c>
      <c r="D54" s="32">
        <v>2566</v>
      </c>
      <c r="E54" s="33" t="s">
        <v>40</v>
      </c>
      <c r="F54" s="32">
        <v>111</v>
      </c>
      <c r="G54" s="32">
        <v>22</v>
      </c>
      <c r="H54" s="31">
        <v>89</v>
      </c>
    </row>
    <row r="55" spans="1:10" ht="11.25" customHeight="1" x14ac:dyDescent="0.15">
      <c r="A55" s="34" t="s">
        <v>39</v>
      </c>
      <c r="B55" s="32">
        <v>5465</v>
      </c>
      <c r="C55" s="32">
        <v>2841</v>
      </c>
      <c r="D55" s="32">
        <v>2624</v>
      </c>
      <c r="E55" s="33" t="s">
        <v>38</v>
      </c>
      <c r="F55" s="32">
        <v>72</v>
      </c>
      <c r="G55" s="32">
        <v>11</v>
      </c>
      <c r="H55" s="31">
        <v>61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121</v>
      </c>
      <c r="G56" s="28">
        <v>8</v>
      </c>
      <c r="H56" s="27">
        <v>113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341942</v>
      </c>
      <c r="C59" s="41">
        <f>SUM(C61:C70)+SUM(G61:G71)</f>
        <v>169121</v>
      </c>
      <c r="D59" s="41">
        <f>SUM(D61:D70)+SUM(H61:H71)</f>
        <v>172821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11128</v>
      </c>
      <c r="C61" s="32">
        <f>SUM(C6:C10)</f>
        <v>5645</v>
      </c>
      <c r="D61" s="32">
        <f>SUM(D6:D10)</f>
        <v>5483</v>
      </c>
      <c r="E61" s="33" t="s">
        <v>31</v>
      </c>
      <c r="F61" s="32">
        <f>SUM(F6:F10)</f>
        <v>30435</v>
      </c>
      <c r="G61" s="32">
        <f>SUM(G6:G10)</f>
        <v>15860</v>
      </c>
      <c r="H61" s="31">
        <f>SUM(H6:H10)</f>
        <v>14575</v>
      </c>
    </row>
    <row r="62" spans="1:10" ht="11.25" customHeight="1" x14ac:dyDescent="0.15">
      <c r="A62" s="34" t="s">
        <v>30</v>
      </c>
      <c r="B62" s="32">
        <f>SUM(B11:B15)</f>
        <v>13965</v>
      </c>
      <c r="C62" s="32">
        <f>SUM(C11:C15)</f>
        <v>7200</v>
      </c>
      <c r="D62" s="32">
        <f>SUM(D11:D15)</f>
        <v>6765</v>
      </c>
      <c r="E62" s="33" t="s">
        <v>29</v>
      </c>
      <c r="F62" s="32">
        <f>SUM(F11:F15)</f>
        <v>25575</v>
      </c>
      <c r="G62" s="32">
        <f>SUM(G11:G15)</f>
        <v>13221</v>
      </c>
      <c r="H62" s="31">
        <f>SUM(H11:H15)</f>
        <v>12354</v>
      </c>
    </row>
    <row r="63" spans="1:10" ht="11.25" customHeight="1" x14ac:dyDescent="0.15">
      <c r="A63" s="34" t="s">
        <v>28</v>
      </c>
      <c r="B63" s="32">
        <f>SUM(B16:B20)</f>
        <v>15008</v>
      </c>
      <c r="C63" s="32">
        <f>SUM(C16:C20)</f>
        <v>7667</v>
      </c>
      <c r="D63" s="32">
        <f>SUM(D16:D20)</f>
        <v>7341</v>
      </c>
      <c r="E63" s="33" t="s">
        <v>27</v>
      </c>
      <c r="F63" s="32">
        <f>SUM(F16:F20)</f>
        <v>19375</v>
      </c>
      <c r="G63" s="32">
        <f>SUM(G16:G20)</f>
        <v>9873</v>
      </c>
      <c r="H63" s="31">
        <f>SUM(H16:H20)</f>
        <v>9502</v>
      </c>
    </row>
    <row r="64" spans="1:10" ht="11.25" customHeight="1" x14ac:dyDescent="0.15">
      <c r="A64" s="34" t="s">
        <v>26</v>
      </c>
      <c r="B64" s="32">
        <f>SUM(B21:B25)</f>
        <v>15492</v>
      </c>
      <c r="C64" s="32">
        <f>SUM(C21:C25)</f>
        <v>7890</v>
      </c>
      <c r="D64" s="32">
        <f>SUM(D21:D25)</f>
        <v>7602</v>
      </c>
      <c r="E64" s="33" t="s">
        <v>25</v>
      </c>
      <c r="F64" s="32">
        <f>SUM(F21:F25)</f>
        <v>16307</v>
      </c>
      <c r="G64" s="32">
        <f>SUM(G21:G25)</f>
        <v>8023</v>
      </c>
      <c r="H64" s="31">
        <f>SUM(H21:H25)</f>
        <v>8284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17439</v>
      </c>
      <c r="C65" s="32">
        <f>SUM(C26:C30)</f>
        <v>8796</v>
      </c>
      <c r="D65" s="32">
        <f>SUM(D26:D30)</f>
        <v>8643</v>
      </c>
      <c r="E65" s="33" t="s">
        <v>23</v>
      </c>
      <c r="F65" s="32">
        <f>SUM(F26:F30)</f>
        <v>18770</v>
      </c>
      <c r="G65" s="32">
        <f>SUM(G26:G30)</f>
        <v>8738</v>
      </c>
      <c r="H65" s="31">
        <f>SUM(H26:H30)</f>
        <v>10032</v>
      </c>
    </row>
    <row r="66" spans="1:8" ht="11.25" customHeight="1" x14ac:dyDescent="0.15">
      <c r="A66" s="34" t="s">
        <v>22</v>
      </c>
      <c r="B66" s="32">
        <f>SUM(B31:B35)</f>
        <v>19109</v>
      </c>
      <c r="C66" s="32">
        <f>SUM(C31:C35)</f>
        <v>9740</v>
      </c>
      <c r="D66" s="32">
        <f>SUM(D31:D35)</f>
        <v>9369</v>
      </c>
      <c r="E66" s="33" t="s">
        <v>21</v>
      </c>
      <c r="F66" s="32">
        <f>SUM(F31:F35)</f>
        <v>20938</v>
      </c>
      <c r="G66" s="32">
        <f>SUM(G31:G35)</f>
        <v>9221</v>
      </c>
      <c r="H66" s="31">
        <f>SUM(H31:H35)</f>
        <v>11717</v>
      </c>
    </row>
    <row r="67" spans="1:8" ht="11.25" customHeight="1" x14ac:dyDescent="0.15">
      <c r="A67" s="34" t="s">
        <v>20</v>
      </c>
      <c r="B67" s="32">
        <f>SUM(B36:B40)</f>
        <v>18731</v>
      </c>
      <c r="C67" s="32">
        <f>SUM(C36:C40)</f>
        <v>9616</v>
      </c>
      <c r="D67" s="32">
        <f>SUM(D36:D40)</f>
        <v>9115</v>
      </c>
      <c r="E67" s="33" t="s">
        <v>19</v>
      </c>
      <c r="F67" s="32">
        <f>SUM(F36:F40)</f>
        <v>17286</v>
      </c>
      <c r="G67" s="32">
        <f>SUM(G36:G40)</f>
        <v>7242</v>
      </c>
      <c r="H67" s="31">
        <f>SUM(H36:H40)</f>
        <v>10044</v>
      </c>
    </row>
    <row r="68" spans="1:8" ht="11.25" customHeight="1" x14ac:dyDescent="0.15">
      <c r="A68" s="34" t="s">
        <v>18</v>
      </c>
      <c r="B68" s="32">
        <f>SUM(B41:B45)</f>
        <v>19877</v>
      </c>
      <c r="C68" s="32">
        <f>SUM(C41:C45)</f>
        <v>10212</v>
      </c>
      <c r="D68" s="32">
        <f>SUM(D41:D45)</f>
        <v>9665</v>
      </c>
      <c r="E68" s="33" t="s">
        <v>17</v>
      </c>
      <c r="F68" s="32">
        <f>SUM(F41:F45)</f>
        <v>9979</v>
      </c>
      <c r="G68" s="32">
        <f>SUM(G41:G45)</f>
        <v>4075</v>
      </c>
      <c r="H68" s="31">
        <f>SUM(H41:H45)</f>
        <v>5904</v>
      </c>
    </row>
    <row r="69" spans="1:8" ht="11.25" customHeight="1" x14ac:dyDescent="0.15">
      <c r="A69" s="34" t="s">
        <v>16</v>
      </c>
      <c r="B69" s="32">
        <f>SUM(B46:B50)</f>
        <v>22534</v>
      </c>
      <c r="C69" s="32">
        <f>SUM(C46:C50)</f>
        <v>11453</v>
      </c>
      <c r="D69" s="32">
        <f>SUM(D46:D50)</f>
        <v>11081</v>
      </c>
      <c r="E69" s="33" t="s">
        <v>15</v>
      </c>
      <c r="F69" s="32">
        <f>SUM(F46:F50)</f>
        <v>3522</v>
      </c>
      <c r="G69" s="32">
        <f>SUM(G46:G50)</f>
        <v>1174</v>
      </c>
      <c r="H69" s="31">
        <f>SUM(H46:H50)</f>
        <v>2348</v>
      </c>
    </row>
    <row r="70" spans="1:8" ht="11.25" customHeight="1" x14ac:dyDescent="0.15">
      <c r="A70" s="34" t="s">
        <v>14</v>
      </c>
      <c r="B70" s="32">
        <f>SUM(B51:B55)</f>
        <v>25498</v>
      </c>
      <c r="C70" s="32">
        <f>SUM(C51:C55)</f>
        <v>13285</v>
      </c>
      <c r="D70" s="32">
        <f>SUM(D51:D55)</f>
        <v>12213</v>
      </c>
      <c r="E70" s="33" t="s">
        <v>13</v>
      </c>
      <c r="F70" s="32">
        <f>SUM(F51:F55)</f>
        <v>853</v>
      </c>
      <c r="G70" s="32">
        <f>SUM(G51:G55)</f>
        <v>182</v>
      </c>
      <c r="H70" s="31">
        <f>SUM(H51:H55)</f>
        <v>671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121</v>
      </c>
      <c r="G71" s="28">
        <f>G56</f>
        <v>8</v>
      </c>
      <c r="H71" s="27">
        <f>H56</f>
        <v>113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341942</v>
      </c>
      <c r="D74" s="19" t="str">
        <f>IF(C74=B59,"","ERROR")</f>
        <v/>
      </c>
      <c r="E74" s="18">
        <f>SUM(E75:E77)</f>
        <v>169121</v>
      </c>
      <c r="F74" s="19" t="str">
        <f>IF(E74=C59,"","ERROR")</f>
        <v/>
      </c>
      <c r="G74" s="18">
        <f>SUM(G75:G77)</f>
        <v>172821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40101</v>
      </c>
      <c r="D75" s="16">
        <f>C75/C74</f>
        <v>0.11727427458457867</v>
      </c>
      <c r="E75" s="15">
        <f>SUM(C61:C63)</f>
        <v>20512</v>
      </c>
      <c r="F75" s="16">
        <f>E75/E74</f>
        <v>0.12128594320043046</v>
      </c>
      <c r="G75" s="15">
        <f>SUM(D61:D63)</f>
        <v>19589</v>
      </c>
      <c r="H75" s="14">
        <f>G75/G74</f>
        <v>0.11334849352798561</v>
      </c>
    </row>
    <row r="76" spans="1:8" x14ac:dyDescent="0.15">
      <c r="A76" s="13" t="s">
        <v>4</v>
      </c>
      <c r="B76" s="12" t="s">
        <v>3</v>
      </c>
      <c r="C76" s="10">
        <f>E76+G76</f>
        <v>214065</v>
      </c>
      <c r="D76" s="11">
        <f>C76/C74</f>
        <v>0.6260272209906943</v>
      </c>
      <c r="E76" s="10">
        <f>SUM(C64:C70,G61:G63)</f>
        <v>109946</v>
      </c>
      <c r="F76" s="11">
        <f>E76/E74</f>
        <v>0.65010258927040399</v>
      </c>
      <c r="G76" s="10">
        <f>SUM(D64:D70,H61:H63)</f>
        <v>104119</v>
      </c>
      <c r="H76" s="9">
        <f>G76/G74</f>
        <v>0.60246729274798783</v>
      </c>
    </row>
    <row r="77" spans="1:8" ht="14.25" thickBot="1" x14ac:dyDescent="0.2">
      <c r="A77" s="8" t="s">
        <v>2</v>
      </c>
      <c r="B77" s="7" t="s">
        <v>1</v>
      </c>
      <c r="C77" s="5">
        <f>E77+G77</f>
        <v>87776</v>
      </c>
      <c r="D77" s="6">
        <f>C77/C74</f>
        <v>0.25669850442472703</v>
      </c>
      <c r="E77" s="5">
        <f>SUM(G64:G71)</f>
        <v>38663</v>
      </c>
      <c r="F77" s="6">
        <f>E77/E74</f>
        <v>0.2286114675291655</v>
      </c>
      <c r="G77" s="5">
        <f>SUM(H64:H71)</f>
        <v>49113</v>
      </c>
      <c r="H77" s="4">
        <f>G77/G74</f>
        <v>0.28418421372402658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29" priority="3" operator="notEqual">
      <formula>$B$59</formula>
    </cfRule>
  </conditionalFormatting>
  <conditionalFormatting sqref="E74">
    <cfRule type="cellIs" dxfId="28" priority="2" operator="notEqual">
      <formula>$C$59</formula>
    </cfRule>
  </conditionalFormatting>
  <conditionalFormatting sqref="G74">
    <cfRule type="cellIs" dxfId="27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1E7D-9626-4FFD-BBD1-447C35542598}"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143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341992</v>
      </c>
      <c r="C4" s="41">
        <f>SUM(C6:C55,G6:G56)</f>
        <v>169073</v>
      </c>
      <c r="D4" s="41">
        <f>SUM(D6:D55,H6:H56)</f>
        <v>172919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1980</v>
      </c>
      <c r="C6" s="32">
        <v>1014</v>
      </c>
      <c r="D6" s="32">
        <v>966</v>
      </c>
      <c r="E6" s="12" t="s">
        <v>136</v>
      </c>
      <c r="F6" s="32">
        <v>5690</v>
      </c>
      <c r="G6" s="32">
        <v>2940</v>
      </c>
      <c r="H6" s="31">
        <v>2750</v>
      </c>
    </row>
    <row r="7" spans="1:10" ht="11.25" customHeight="1" x14ac:dyDescent="0.15">
      <c r="A7" s="34" t="s">
        <v>135</v>
      </c>
      <c r="B7" s="32">
        <v>2054</v>
      </c>
      <c r="C7" s="32">
        <v>1000</v>
      </c>
      <c r="D7" s="32">
        <v>1054</v>
      </c>
      <c r="E7" s="12" t="s">
        <v>134</v>
      </c>
      <c r="F7" s="32">
        <v>6350</v>
      </c>
      <c r="G7" s="32">
        <v>3244</v>
      </c>
      <c r="H7" s="31">
        <v>3106</v>
      </c>
    </row>
    <row r="8" spans="1:10" ht="11.25" customHeight="1" x14ac:dyDescent="0.15">
      <c r="A8" s="34" t="s">
        <v>133</v>
      </c>
      <c r="B8" s="32">
        <v>2343</v>
      </c>
      <c r="C8" s="32">
        <v>1160</v>
      </c>
      <c r="D8" s="32">
        <v>1183</v>
      </c>
      <c r="E8" s="12" t="s">
        <v>132</v>
      </c>
      <c r="F8" s="32">
        <v>6284</v>
      </c>
      <c r="G8" s="32">
        <v>3386</v>
      </c>
      <c r="H8" s="31">
        <v>2898</v>
      </c>
    </row>
    <row r="9" spans="1:10" ht="11.25" customHeight="1" x14ac:dyDescent="0.15">
      <c r="A9" s="34" t="s">
        <v>131</v>
      </c>
      <c r="B9" s="32">
        <v>2351</v>
      </c>
      <c r="C9" s="32">
        <v>1235</v>
      </c>
      <c r="D9" s="32">
        <v>1116</v>
      </c>
      <c r="E9" s="12" t="s">
        <v>130</v>
      </c>
      <c r="F9" s="32">
        <v>6178</v>
      </c>
      <c r="G9" s="32">
        <v>3131</v>
      </c>
      <c r="H9" s="31">
        <v>3047</v>
      </c>
    </row>
    <row r="10" spans="1:10" ht="11.25" customHeight="1" x14ac:dyDescent="0.15">
      <c r="A10" s="34" t="s">
        <v>129</v>
      </c>
      <c r="B10" s="32">
        <v>2322</v>
      </c>
      <c r="C10" s="32">
        <v>1197</v>
      </c>
      <c r="D10" s="32">
        <v>1125</v>
      </c>
      <c r="E10" s="12" t="s">
        <v>128</v>
      </c>
      <c r="F10" s="32">
        <v>5996</v>
      </c>
      <c r="G10" s="32">
        <v>3174</v>
      </c>
      <c r="H10" s="31">
        <v>2822</v>
      </c>
    </row>
    <row r="11" spans="1:10" ht="11.25" customHeight="1" x14ac:dyDescent="0.15">
      <c r="A11" s="34" t="s">
        <v>127</v>
      </c>
      <c r="B11" s="32">
        <v>2499</v>
      </c>
      <c r="C11" s="32">
        <v>1323</v>
      </c>
      <c r="D11" s="32">
        <v>1176</v>
      </c>
      <c r="E11" s="12" t="s">
        <v>126</v>
      </c>
      <c r="F11" s="32">
        <v>5631</v>
      </c>
      <c r="G11" s="32">
        <v>2864</v>
      </c>
      <c r="H11" s="31">
        <v>2767</v>
      </c>
    </row>
    <row r="12" spans="1:10" ht="11.25" customHeight="1" x14ac:dyDescent="0.15">
      <c r="A12" s="34" t="s">
        <v>125</v>
      </c>
      <c r="B12" s="32">
        <v>2732</v>
      </c>
      <c r="C12" s="32">
        <v>1382</v>
      </c>
      <c r="D12" s="32">
        <v>1350</v>
      </c>
      <c r="E12" s="12" t="s">
        <v>124</v>
      </c>
      <c r="F12" s="32">
        <v>5616</v>
      </c>
      <c r="G12" s="32">
        <v>2908</v>
      </c>
      <c r="H12" s="31">
        <v>2708</v>
      </c>
    </row>
    <row r="13" spans="1:10" ht="11.25" customHeight="1" x14ac:dyDescent="0.15">
      <c r="A13" s="34" t="s">
        <v>123</v>
      </c>
      <c r="B13" s="32">
        <v>2856</v>
      </c>
      <c r="C13" s="32">
        <v>1504</v>
      </c>
      <c r="D13" s="32">
        <v>1352</v>
      </c>
      <c r="E13" s="12" t="s">
        <v>122</v>
      </c>
      <c r="F13" s="32">
        <v>5288</v>
      </c>
      <c r="G13" s="32">
        <v>2763</v>
      </c>
      <c r="H13" s="31">
        <v>2525</v>
      </c>
    </row>
    <row r="14" spans="1:10" ht="11.25" customHeight="1" x14ac:dyDescent="0.15">
      <c r="A14" s="34" t="s">
        <v>121</v>
      </c>
      <c r="B14" s="32">
        <v>2908</v>
      </c>
      <c r="C14" s="32">
        <v>1474</v>
      </c>
      <c r="D14" s="32">
        <v>1434</v>
      </c>
      <c r="E14" s="12" t="s">
        <v>120</v>
      </c>
      <c r="F14" s="32">
        <v>4449</v>
      </c>
      <c r="G14" s="32">
        <v>2292</v>
      </c>
      <c r="H14" s="31">
        <v>2157</v>
      </c>
    </row>
    <row r="15" spans="1:10" ht="11.25" customHeight="1" x14ac:dyDescent="0.15">
      <c r="A15" s="34" t="s">
        <v>119</v>
      </c>
      <c r="B15" s="32">
        <v>2956</v>
      </c>
      <c r="C15" s="32">
        <v>1506</v>
      </c>
      <c r="D15" s="32">
        <v>1450</v>
      </c>
      <c r="E15" s="12" t="s">
        <v>118</v>
      </c>
      <c r="F15" s="32">
        <v>4606</v>
      </c>
      <c r="G15" s="32">
        <v>2411</v>
      </c>
      <c r="H15" s="31">
        <v>2195</v>
      </c>
    </row>
    <row r="16" spans="1:10" ht="11.25" customHeight="1" x14ac:dyDescent="0.15">
      <c r="A16" s="34" t="s">
        <v>117</v>
      </c>
      <c r="B16" s="32">
        <v>3015</v>
      </c>
      <c r="C16" s="32">
        <v>1534</v>
      </c>
      <c r="D16" s="32">
        <v>1481</v>
      </c>
      <c r="E16" s="12" t="s">
        <v>116</v>
      </c>
      <c r="F16" s="32">
        <v>4564</v>
      </c>
      <c r="G16" s="32">
        <v>2338</v>
      </c>
      <c r="H16" s="31">
        <v>2226</v>
      </c>
    </row>
    <row r="17" spans="1:8" ht="11.25" customHeight="1" x14ac:dyDescent="0.15">
      <c r="A17" s="34" t="s">
        <v>115</v>
      </c>
      <c r="B17" s="32">
        <v>2902</v>
      </c>
      <c r="C17" s="32">
        <v>1443</v>
      </c>
      <c r="D17" s="32">
        <v>1459</v>
      </c>
      <c r="E17" s="12" t="s">
        <v>114</v>
      </c>
      <c r="F17" s="32">
        <v>4062</v>
      </c>
      <c r="G17" s="32">
        <v>2069</v>
      </c>
      <c r="H17" s="31">
        <v>1993</v>
      </c>
    </row>
    <row r="18" spans="1:8" ht="11.25" customHeight="1" x14ac:dyDescent="0.15">
      <c r="A18" s="34" t="s">
        <v>113</v>
      </c>
      <c r="B18" s="32">
        <v>3015</v>
      </c>
      <c r="C18" s="32">
        <v>1546</v>
      </c>
      <c r="D18" s="32">
        <v>1469</v>
      </c>
      <c r="E18" s="12" t="s">
        <v>112</v>
      </c>
      <c r="F18" s="32">
        <v>3898</v>
      </c>
      <c r="G18" s="32">
        <v>2023</v>
      </c>
      <c r="H18" s="31">
        <v>1875</v>
      </c>
    </row>
    <row r="19" spans="1:8" ht="11.25" customHeight="1" x14ac:dyDescent="0.15">
      <c r="A19" s="34" t="s">
        <v>111</v>
      </c>
      <c r="B19" s="32">
        <v>2956</v>
      </c>
      <c r="C19" s="32">
        <v>1508</v>
      </c>
      <c r="D19" s="32">
        <v>1448</v>
      </c>
      <c r="E19" s="12" t="s">
        <v>110</v>
      </c>
      <c r="F19" s="32">
        <v>3466</v>
      </c>
      <c r="G19" s="32">
        <v>1760</v>
      </c>
      <c r="H19" s="31">
        <v>1706</v>
      </c>
    </row>
    <row r="20" spans="1:8" ht="11.25" customHeight="1" x14ac:dyDescent="0.15">
      <c r="A20" s="34" t="s">
        <v>109</v>
      </c>
      <c r="B20" s="32">
        <v>3078</v>
      </c>
      <c r="C20" s="32">
        <v>1610</v>
      </c>
      <c r="D20" s="32">
        <v>1468</v>
      </c>
      <c r="E20" s="12" t="s">
        <v>108</v>
      </c>
      <c r="F20" s="32">
        <v>3467</v>
      </c>
      <c r="G20" s="32">
        <v>1736</v>
      </c>
      <c r="H20" s="31">
        <v>1731</v>
      </c>
    </row>
    <row r="21" spans="1:8" ht="11.25" customHeight="1" x14ac:dyDescent="0.15">
      <c r="A21" s="34" t="s">
        <v>107</v>
      </c>
      <c r="B21" s="32">
        <v>3096</v>
      </c>
      <c r="C21" s="32">
        <v>1547</v>
      </c>
      <c r="D21" s="32">
        <v>1549</v>
      </c>
      <c r="E21" s="12" t="s">
        <v>106</v>
      </c>
      <c r="F21" s="32">
        <v>3303</v>
      </c>
      <c r="G21" s="32">
        <v>1663</v>
      </c>
      <c r="H21" s="31">
        <v>1640</v>
      </c>
    </row>
    <row r="22" spans="1:8" ht="11.25" customHeight="1" x14ac:dyDescent="0.15">
      <c r="A22" s="34" t="s">
        <v>105</v>
      </c>
      <c r="B22" s="32">
        <v>3063</v>
      </c>
      <c r="C22" s="32">
        <v>1559</v>
      </c>
      <c r="D22" s="32">
        <v>1504</v>
      </c>
      <c r="E22" s="12" t="s">
        <v>104</v>
      </c>
      <c r="F22" s="32">
        <v>3459</v>
      </c>
      <c r="G22" s="32">
        <v>1706</v>
      </c>
      <c r="H22" s="31">
        <v>1753</v>
      </c>
    </row>
    <row r="23" spans="1:8" ht="11.25" customHeight="1" x14ac:dyDescent="0.15">
      <c r="A23" s="34" t="s">
        <v>103</v>
      </c>
      <c r="B23" s="32">
        <v>3172</v>
      </c>
      <c r="C23" s="32">
        <v>1651</v>
      </c>
      <c r="D23" s="32">
        <v>1521</v>
      </c>
      <c r="E23" s="12" t="s">
        <v>102</v>
      </c>
      <c r="F23" s="32">
        <v>3071</v>
      </c>
      <c r="G23" s="32">
        <v>1545</v>
      </c>
      <c r="H23" s="31">
        <v>1526</v>
      </c>
    </row>
    <row r="24" spans="1:8" ht="11.25" customHeight="1" x14ac:dyDescent="0.15">
      <c r="A24" s="34" t="s">
        <v>101</v>
      </c>
      <c r="B24" s="32">
        <v>3147</v>
      </c>
      <c r="C24" s="32">
        <v>1562</v>
      </c>
      <c r="D24" s="32">
        <v>1585</v>
      </c>
      <c r="E24" s="12" t="s">
        <v>100</v>
      </c>
      <c r="F24" s="32">
        <v>3171</v>
      </c>
      <c r="G24" s="32">
        <v>1554</v>
      </c>
      <c r="H24" s="31">
        <v>1617</v>
      </c>
    </row>
    <row r="25" spans="1:8" ht="11.25" customHeight="1" x14ac:dyDescent="0.15">
      <c r="A25" s="34" t="s">
        <v>99</v>
      </c>
      <c r="B25" s="32">
        <v>3040</v>
      </c>
      <c r="C25" s="32">
        <v>1557</v>
      </c>
      <c r="D25" s="32">
        <v>1483</v>
      </c>
      <c r="E25" s="12" t="s">
        <v>98</v>
      </c>
      <c r="F25" s="32">
        <v>3295</v>
      </c>
      <c r="G25" s="32">
        <v>1562</v>
      </c>
      <c r="H25" s="31">
        <v>1733</v>
      </c>
    </row>
    <row r="26" spans="1:8" ht="11.25" customHeight="1" x14ac:dyDescent="0.15">
      <c r="A26" s="34" t="s">
        <v>97</v>
      </c>
      <c r="B26" s="32">
        <v>3180</v>
      </c>
      <c r="C26" s="32">
        <v>1634</v>
      </c>
      <c r="D26" s="32">
        <v>1546</v>
      </c>
      <c r="E26" s="12" t="s">
        <v>96</v>
      </c>
      <c r="F26" s="32">
        <v>3453</v>
      </c>
      <c r="G26" s="32">
        <v>1644</v>
      </c>
      <c r="H26" s="31">
        <v>1809</v>
      </c>
    </row>
    <row r="27" spans="1:8" ht="11.25" customHeight="1" x14ac:dyDescent="0.15">
      <c r="A27" s="34" t="s">
        <v>95</v>
      </c>
      <c r="B27" s="32">
        <v>3524</v>
      </c>
      <c r="C27" s="32">
        <v>1745</v>
      </c>
      <c r="D27" s="32">
        <v>1779</v>
      </c>
      <c r="E27" s="12" t="s">
        <v>94</v>
      </c>
      <c r="F27" s="32">
        <v>3410</v>
      </c>
      <c r="G27" s="32">
        <v>1639</v>
      </c>
      <c r="H27" s="31">
        <v>1771</v>
      </c>
    </row>
    <row r="28" spans="1:8" ht="11.25" customHeight="1" x14ac:dyDescent="0.15">
      <c r="A28" s="34" t="s">
        <v>93</v>
      </c>
      <c r="B28" s="32">
        <v>3597</v>
      </c>
      <c r="C28" s="32">
        <v>1802</v>
      </c>
      <c r="D28" s="32">
        <v>1795</v>
      </c>
      <c r="E28" s="12" t="s">
        <v>92</v>
      </c>
      <c r="F28" s="32">
        <v>3745</v>
      </c>
      <c r="G28" s="32">
        <v>1679</v>
      </c>
      <c r="H28" s="31">
        <v>2066</v>
      </c>
    </row>
    <row r="29" spans="1:8" ht="11.25" customHeight="1" x14ac:dyDescent="0.15">
      <c r="A29" s="34" t="s">
        <v>91</v>
      </c>
      <c r="B29" s="32">
        <v>3642</v>
      </c>
      <c r="C29" s="32">
        <v>1867</v>
      </c>
      <c r="D29" s="32">
        <v>1775</v>
      </c>
      <c r="E29" s="12" t="s">
        <v>90</v>
      </c>
      <c r="F29" s="32">
        <v>3834</v>
      </c>
      <c r="G29" s="32">
        <v>1767</v>
      </c>
      <c r="H29" s="31">
        <v>2067</v>
      </c>
    </row>
    <row r="30" spans="1:8" ht="11.25" customHeight="1" x14ac:dyDescent="0.15">
      <c r="A30" s="34" t="s">
        <v>89</v>
      </c>
      <c r="B30" s="32">
        <v>3625</v>
      </c>
      <c r="C30" s="32">
        <v>1784</v>
      </c>
      <c r="D30" s="32">
        <v>1841</v>
      </c>
      <c r="E30" s="12" t="s">
        <v>88</v>
      </c>
      <c r="F30" s="32">
        <v>4203</v>
      </c>
      <c r="G30" s="32">
        <v>1950</v>
      </c>
      <c r="H30" s="31">
        <v>2253</v>
      </c>
    </row>
    <row r="31" spans="1:8" ht="11.25" customHeight="1" x14ac:dyDescent="0.15">
      <c r="A31" s="34" t="s">
        <v>87</v>
      </c>
      <c r="B31" s="32">
        <v>3872</v>
      </c>
      <c r="C31" s="32">
        <v>1958</v>
      </c>
      <c r="D31" s="32">
        <v>1914</v>
      </c>
      <c r="E31" s="12" t="s">
        <v>86</v>
      </c>
      <c r="F31" s="32">
        <v>4727</v>
      </c>
      <c r="G31" s="32">
        <v>2135</v>
      </c>
      <c r="H31" s="31">
        <v>2592</v>
      </c>
    </row>
    <row r="32" spans="1:8" ht="11.25" customHeight="1" x14ac:dyDescent="0.15">
      <c r="A32" s="34" t="s">
        <v>85</v>
      </c>
      <c r="B32" s="32">
        <v>3833</v>
      </c>
      <c r="C32" s="32">
        <v>1944</v>
      </c>
      <c r="D32" s="32">
        <v>1889</v>
      </c>
      <c r="E32" s="33" t="s">
        <v>84</v>
      </c>
      <c r="F32" s="32">
        <v>4588</v>
      </c>
      <c r="G32" s="32">
        <v>2043</v>
      </c>
      <c r="H32" s="31">
        <v>2545</v>
      </c>
    </row>
    <row r="33" spans="1:8" ht="11.25" customHeight="1" x14ac:dyDescent="0.15">
      <c r="A33" s="34" t="s">
        <v>83</v>
      </c>
      <c r="B33" s="32">
        <v>3836</v>
      </c>
      <c r="C33" s="32">
        <v>1945</v>
      </c>
      <c r="D33" s="32">
        <v>1891</v>
      </c>
      <c r="E33" s="33" t="s">
        <v>82</v>
      </c>
      <c r="F33" s="32">
        <v>5041</v>
      </c>
      <c r="G33" s="32">
        <v>2192</v>
      </c>
      <c r="H33" s="31">
        <v>2849</v>
      </c>
    </row>
    <row r="34" spans="1:8" ht="11.25" customHeight="1" x14ac:dyDescent="0.15">
      <c r="A34" s="34" t="s">
        <v>81</v>
      </c>
      <c r="B34" s="32">
        <v>3819</v>
      </c>
      <c r="C34" s="32">
        <v>1984</v>
      </c>
      <c r="D34" s="32">
        <v>1835</v>
      </c>
      <c r="E34" s="33" t="s">
        <v>80</v>
      </c>
      <c r="F34" s="32">
        <v>3895</v>
      </c>
      <c r="G34" s="32">
        <v>1689</v>
      </c>
      <c r="H34" s="31">
        <v>2206</v>
      </c>
    </row>
    <row r="35" spans="1:8" ht="11.25" customHeight="1" x14ac:dyDescent="0.15">
      <c r="A35" s="34" t="s">
        <v>79</v>
      </c>
      <c r="B35" s="32">
        <v>3802</v>
      </c>
      <c r="C35" s="32">
        <v>1946</v>
      </c>
      <c r="D35" s="32">
        <v>1856</v>
      </c>
      <c r="E35" s="33" t="s">
        <v>78</v>
      </c>
      <c r="F35" s="32">
        <v>2761</v>
      </c>
      <c r="G35" s="32">
        <v>1174</v>
      </c>
      <c r="H35" s="31">
        <v>1587</v>
      </c>
    </row>
    <row r="36" spans="1:8" ht="11.25" customHeight="1" x14ac:dyDescent="0.15">
      <c r="A36" s="34" t="s">
        <v>77</v>
      </c>
      <c r="B36" s="32">
        <v>3835</v>
      </c>
      <c r="C36" s="32">
        <v>1955</v>
      </c>
      <c r="D36" s="32">
        <v>1880</v>
      </c>
      <c r="E36" s="33" t="s">
        <v>76</v>
      </c>
      <c r="F36" s="32">
        <v>3343</v>
      </c>
      <c r="G36" s="32">
        <v>1495</v>
      </c>
      <c r="H36" s="31">
        <v>1848</v>
      </c>
    </row>
    <row r="37" spans="1:8" ht="11.25" customHeight="1" x14ac:dyDescent="0.15">
      <c r="A37" s="34" t="s">
        <v>75</v>
      </c>
      <c r="B37" s="32">
        <v>3709</v>
      </c>
      <c r="C37" s="32">
        <v>1930</v>
      </c>
      <c r="D37" s="32">
        <v>1779</v>
      </c>
      <c r="E37" s="33" t="s">
        <v>74</v>
      </c>
      <c r="F37" s="32">
        <v>3860</v>
      </c>
      <c r="G37" s="32">
        <v>1632</v>
      </c>
      <c r="H37" s="31">
        <v>2228</v>
      </c>
    </row>
    <row r="38" spans="1:8" ht="11.25" customHeight="1" x14ac:dyDescent="0.15">
      <c r="A38" s="34" t="s">
        <v>73</v>
      </c>
      <c r="B38" s="32">
        <v>3655</v>
      </c>
      <c r="C38" s="32">
        <v>1877</v>
      </c>
      <c r="D38" s="32">
        <v>1778</v>
      </c>
      <c r="E38" s="33" t="s">
        <v>72</v>
      </c>
      <c r="F38" s="32">
        <v>3532</v>
      </c>
      <c r="G38" s="32">
        <v>1452</v>
      </c>
      <c r="H38" s="31">
        <v>2080</v>
      </c>
    </row>
    <row r="39" spans="1:8" ht="11.25" customHeight="1" x14ac:dyDescent="0.15">
      <c r="A39" s="34" t="s">
        <v>71</v>
      </c>
      <c r="B39" s="32">
        <v>3758</v>
      </c>
      <c r="C39" s="32">
        <v>1964</v>
      </c>
      <c r="D39" s="32">
        <v>1794</v>
      </c>
      <c r="E39" s="33" t="s">
        <v>70</v>
      </c>
      <c r="F39" s="32">
        <v>3499</v>
      </c>
      <c r="G39" s="32">
        <v>1417</v>
      </c>
      <c r="H39" s="31">
        <v>2082</v>
      </c>
    </row>
    <row r="40" spans="1:8" ht="11.25" customHeight="1" x14ac:dyDescent="0.15">
      <c r="A40" s="34" t="s">
        <v>69</v>
      </c>
      <c r="B40" s="32">
        <v>3787</v>
      </c>
      <c r="C40" s="32">
        <v>1910</v>
      </c>
      <c r="D40" s="32">
        <v>1877</v>
      </c>
      <c r="E40" s="33" t="s">
        <v>68</v>
      </c>
      <c r="F40" s="32">
        <v>2965</v>
      </c>
      <c r="G40" s="32">
        <v>1214</v>
      </c>
      <c r="H40" s="31">
        <v>1751</v>
      </c>
    </row>
    <row r="41" spans="1:8" ht="11.25" customHeight="1" x14ac:dyDescent="0.15">
      <c r="A41" s="34" t="s">
        <v>67</v>
      </c>
      <c r="B41" s="32">
        <v>3780</v>
      </c>
      <c r="C41" s="32">
        <v>1931</v>
      </c>
      <c r="D41" s="32">
        <v>1849</v>
      </c>
      <c r="E41" s="33" t="s">
        <v>66</v>
      </c>
      <c r="F41" s="32">
        <v>2514</v>
      </c>
      <c r="G41" s="32">
        <v>1028</v>
      </c>
      <c r="H41" s="31">
        <v>1486</v>
      </c>
    </row>
    <row r="42" spans="1:8" ht="11.25" customHeight="1" x14ac:dyDescent="0.15">
      <c r="A42" s="34" t="s">
        <v>65</v>
      </c>
      <c r="B42" s="32">
        <v>3923</v>
      </c>
      <c r="C42" s="32">
        <v>2049</v>
      </c>
      <c r="D42" s="32">
        <v>1874</v>
      </c>
      <c r="E42" s="33" t="s">
        <v>64</v>
      </c>
      <c r="F42" s="32">
        <v>2125</v>
      </c>
      <c r="G42" s="32">
        <v>880</v>
      </c>
      <c r="H42" s="31">
        <v>1245</v>
      </c>
    </row>
    <row r="43" spans="1:8" ht="11.25" customHeight="1" x14ac:dyDescent="0.15">
      <c r="A43" s="34" t="s">
        <v>63</v>
      </c>
      <c r="B43" s="32">
        <v>4022</v>
      </c>
      <c r="C43" s="32">
        <v>2060</v>
      </c>
      <c r="D43" s="32">
        <v>1962</v>
      </c>
      <c r="E43" s="33" t="s">
        <v>62</v>
      </c>
      <c r="F43" s="32">
        <v>2081</v>
      </c>
      <c r="G43" s="32">
        <v>852</v>
      </c>
      <c r="H43" s="31">
        <v>1229</v>
      </c>
    </row>
    <row r="44" spans="1:8" ht="11.25" customHeight="1" x14ac:dyDescent="0.15">
      <c r="A44" s="34" t="s">
        <v>61</v>
      </c>
      <c r="B44" s="32">
        <v>4110</v>
      </c>
      <c r="C44" s="32">
        <v>2099</v>
      </c>
      <c r="D44" s="32">
        <v>2011</v>
      </c>
      <c r="E44" s="33" t="s">
        <v>60</v>
      </c>
      <c r="F44" s="32">
        <v>1757</v>
      </c>
      <c r="G44" s="32">
        <v>734</v>
      </c>
      <c r="H44" s="31">
        <v>1023</v>
      </c>
    </row>
    <row r="45" spans="1:8" ht="11.25" customHeight="1" x14ac:dyDescent="0.15">
      <c r="A45" s="34" t="s">
        <v>59</v>
      </c>
      <c r="B45" s="32">
        <v>4027</v>
      </c>
      <c r="C45" s="32">
        <v>2066</v>
      </c>
      <c r="D45" s="32">
        <v>1961</v>
      </c>
      <c r="E45" s="33" t="s">
        <v>58</v>
      </c>
      <c r="F45" s="32">
        <v>1574</v>
      </c>
      <c r="G45" s="32">
        <v>605</v>
      </c>
      <c r="H45" s="31">
        <v>969</v>
      </c>
    </row>
    <row r="46" spans="1:8" ht="11.25" customHeight="1" x14ac:dyDescent="0.15">
      <c r="A46" s="34" t="s">
        <v>57</v>
      </c>
      <c r="B46" s="32">
        <v>4280</v>
      </c>
      <c r="C46" s="32">
        <v>2172</v>
      </c>
      <c r="D46" s="32">
        <v>2108</v>
      </c>
      <c r="E46" s="33" t="s">
        <v>56</v>
      </c>
      <c r="F46" s="32">
        <v>1069</v>
      </c>
      <c r="G46" s="32">
        <v>409</v>
      </c>
      <c r="H46" s="31">
        <v>660</v>
      </c>
    </row>
    <row r="47" spans="1:8" ht="11.25" customHeight="1" x14ac:dyDescent="0.15">
      <c r="A47" s="34" t="s">
        <v>55</v>
      </c>
      <c r="B47" s="32">
        <v>4520</v>
      </c>
      <c r="C47" s="32">
        <v>2284</v>
      </c>
      <c r="D47" s="32">
        <v>2236</v>
      </c>
      <c r="E47" s="33" t="s">
        <v>54</v>
      </c>
      <c r="F47" s="32">
        <v>860</v>
      </c>
      <c r="G47" s="32">
        <v>296</v>
      </c>
      <c r="H47" s="31">
        <v>564</v>
      </c>
    </row>
    <row r="48" spans="1:8" ht="11.25" customHeight="1" x14ac:dyDescent="0.15">
      <c r="A48" s="34" t="s">
        <v>53</v>
      </c>
      <c r="B48" s="32">
        <v>4516</v>
      </c>
      <c r="C48" s="32">
        <v>2311</v>
      </c>
      <c r="D48" s="32">
        <v>2205</v>
      </c>
      <c r="E48" s="33" t="s">
        <v>52</v>
      </c>
      <c r="F48" s="32">
        <v>692</v>
      </c>
      <c r="G48" s="32">
        <v>223</v>
      </c>
      <c r="H48" s="31">
        <v>469</v>
      </c>
    </row>
    <row r="49" spans="1:10" ht="11.25" customHeight="1" x14ac:dyDescent="0.15">
      <c r="A49" s="34" t="s">
        <v>51</v>
      </c>
      <c r="B49" s="32">
        <v>4554</v>
      </c>
      <c r="C49" s="32">
        <v>2311</v>
      </c>
      <c r="D49" s="32">
        <v>2243</v>
      </c>
      <c r="E49" s="33" t="s">
        <v>50</v>
      </c>
      <c r="F49" s="32">
        <v>520</v>
      </c>
      <c r="G49" s="32">
        <v>156</v>
      </c>
      <c r="H49" s="31">
        <v>364</v>
      </c>
    </row>
    <row r="50" spans="1:10" ht="11.25" customHeight="1" x14ac:dyDescent="0.15">
      <c r="A50" s="34" t="s">
        <v>49</v>
      </c>
      <c r="B50" s="32">
        <v>4566</v>
      </c>
      <c r="C50" s="32">
        <v>2326</v>
      </c>
      <c r="D50" s="32">
        <v>2240</v>
      </c>
      <c r="E50" s="33" t="s">
        <v>48</v>
      </c>
      <c r="F50" s="32">
        <v>434</v>
      </c>
      <c r="G50" s="32">
        <v>107</v>
      </c>
      <c r="H50" s="31">
        <v>327</v>
      </c>
    </row>
    <row r="51" spans="1:10" ht="11.25" customHeight="1" x14ac:dyDescent="0.15">
      <c r="A51" s="34" t="s">
        <v>47</v>
      </c>
      <c r="B51" s="32">
        <v>4807</v>
      </c>
      <c r="C51" s="32">
        <v>2522</v>
      </c>
      <c r="D51" s="32">
        <v>2285</v>
      </c>
      <c r="E51" s="33" t="s">
        <v>46</v>
      </c>
      <c r="F51" s="32">
        <v>300</v>
      </c>
      <c r="G51" s="32">
        <v>74</v>
      </c>
      <c r="H51" s="31">
        <v>226</v>
      </c>
    </row>
    <row r="52" spans="1:10" ht="11.25" customHeight="1" x14ac:dyDescent="0.15">
      <c r="A52" s="34" t="s">
        <v>45</v>
      </c>
      <c r="B52" s="32">
        <v>4866</v>
      </c>
      <c r="C52" s="32">
        <v>2525</v>
      </c>
      <c r="D52" s="32">
        <v>2341</v>
      </c>
      <c r="E52" s="33" t="s">
        <v>44</v>
      </c>
      <c r="F52" s="32">
        <v>225</v>
      </c>
      <c r="G52" s="32">
        <v>48</v>
      </c>
      <c r="H52" s="31">
        <v>177</v>
      </c>
    </row>
    <row r="53" spans="1:10" ht="11.25" customHeight="1" x14ac:dyDescent="0.15">
      <c r="A53" s="34" t="s">
        <v>43</v>
      </c>
      <c r="B53" s="32">
        <v>5100</v>
      </c>
      <c r="C53" s="32">
        <v>2664</v>
      </c>
      <c r="D53" s="32">
        <v>2436</v>
      </c>
      <c r="E53" s="33" t="s">
        <v>42</v>
      </c>
      <c r="F53" s="32">
        <v>156</v>
      </c>
      <c r="G53" s="32">
        <v>32</v>
      </c>
      <c r="H53" s="31">
        <v>124</v>
      </c>
    </row>
    <row r="54" spans="1:10" ht="11.25" customHeight="1" x14ac:dyDescent="0.15">
      <c r="A54" s="34" t="s">
        <v>41</v>
      </c>
      <c r="B54" s="32">
        <v>5221</v>
      </c>
      <c r="C54" s="32">
        <v>2708</v>
      </c>
      <c r="D54" s="32">
        <v>2513</v>
      </c>
      <c r="E54" s="33" t="s">
        <v>40</v>
      </c>
      <c r="F54" s="32">
        <v>109</v>
      </c>
      <c r="G54" s="32">
        <v>21</v>
      </c>
      <c r="H54" s="31">
        <v>88</v>
      </c>
    </row>
    <row r="55" spans="1:10" ht="11.25" customHeight="1" x14ac:dyDescent="0.15">
      <c r="A55" s="34" t="s">
        <v>39</v>
      </c>
      <c r="B55" s="32">
        <v>5429</v>
      </c>
      <c r="C55" s="32">
        <v>2811</v>
      </c>
      <c r="D55" s="32">
        <v>2618</v>
      </c>
      <c r="E55" s="33" t="s">
        <v>38</v>
      </c>
      <c r="F55" s="32">
        <v>68</v>
      </c>
      <c r="G55" s="32">
        <v>12</v>
      </c>
      <c r="H55" s="31">
        <v>56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128</v>
      </c>
      <c r="G56" s="28">
        <v>9</v>
      </c>
      <c r="H56" s="27">
        <v>119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341992</v>
      </c>
      <c r="C59" s="41">
        <f>SUM(C61:C70)+SUM(G61:G71)</f>
        <v>169073</v>
      </c>
      <c r="D59" s="41">
        <f>SUM(D61:D70)+SUM(H61:H71)</f>
        <v>172919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11050</v>
      </c>
      <c r="C61" s="32">
        <f>SUM(C6:C10)</f>
        <v>5606</v>
      </c>
      <c r="D61" s="32">
        <f>SUM(D6:D10)</f>
        <v>5444</v>
      </c>
      <c r="E61" s="33" t="s">
        <v>31</v>
      </c>
      <c r="F61" s="32">
        <f>SUM(F6:F10)</f>
        <v>30498</v>
      </c>
      <c r="G61" s="32">
        <f>SUM(G6:G10)</f>
        <v>15875</v>
      </c>
      <c r="H61" s="31">
        <f>SUM(H6:H10)</f>
        <v>14623</v>
      </c>
    </row>
    <row r="62" spans="1:10" ht="11.25" customHeight="1" x14ac:dyDescent="0.15">
      <c r="A62" s="34" t="s">
        <v>30</v>
      </c>
      <c r="B62" s="32">
        <f>SUM(B11:B15)</f>
        <v>13951</v>
      </c>
      <c r="C62" s="32">
        <f>SUM(C11:C15)</f>
        <v>7189</v>
      </c>
      <c r="D62" s="32">
        <f>SUM(D11:D15)</f>
        <v>6762</v>
      </c>
      <c r="E62" s="33" t="s">
        <v>29</v>
      </c>
      <c r="F62" s="32">
        <f>SUM(F11:F15)</f>
        <v>25590</v>
      </c>
      <c r="G62" s="32">
        <f>SUM(G11:G15)</f>
        <v>13238</v>
      </c>
      <c r="H62" s="31">
        <f>SUM(H11:H15)</f>
        <v>12352</v>
      </c>
    </row>
    <row r="63" spans="1:10" ht="11.25" customHeight="1" x14ac:dyDescent="0.15">
      <c r="A63" s="34" t="s">
        <v>28</v>
      </c>
      <c r="B63" s="32">
        <f>SUM(B16:B20)</f>
        <v>14966</v>
      </c>
      <c r="C63" s="32">
        <f>SUM(C16:C20)</f>
        <v>7641</v>
      </c>
      <c r="D63" s="32">
        <f>SUM(D16:D20)</f>
        <v>7325</v>
      </c>
      <c r="E63" s="33" t="s">
        <v>27</v>
      </c>
      <c r="F63" s="32">
        <f>SUM(F16:F20)</f>
        <v>19457</v>
      </c>
      <c r="G63" s="32">
        <f>SUM(G16:G20)</f>
        <v>9926</v>
      </c>
      <c r="H63" s="31">
        <f>SUM(H16:H20)</f>
        <v>9531</v>
      </c>
    </row>
    <row r="64" spans="1:10" ht="11.25" customHeight="1" x14ac:dyDescent="0.15">
      <c r="A64" s="34" t="s">
        <v>26</v>
      </c>
      <c r="B64" s="32">
        <f>SUM(B21:B25)</f>
        <v>15518</v>
      </c>
      <c r="C64" s="32">
        <f>SUM(C21:C25)</f>
        <v>7876</v>
      </c>
      <c r="D64" s="32">
        <f>SUM(D21:D25)</f>
        <v>7642</v>
      </c>
      <c r="E64" s="33" t="s">
        <v>25</v>
      </c>
      <c r="F64" s="32">
        <f>SUM(F21:F25)</f>
        <v>16299</v>
      </c>
      <c r="G64" s="32">
        <f>SUM(G21:G25)</f>
        <v>8030</v>
      </c>
      <c r="H64" s="31">
        <f>SUM(H21:H25)</f>
        <v>8269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17568</v>
      </c>
      <c r="C65" s="32">
        <f>SUM(C26:C30)</f>
        <v>8832</v>
      </c>
      <c r="D65" s="32">
        <f>SUM(D26:D30)</f>
        <v>8736</v>
      </c>
      <c r="E65" s="33" t="s">
        <v>23</v>
      </c>
      <c r="F65" s="32">
        <f>SUM(F26:F30)</f>
        <v>18645</v>
      </c>
      <c r="G65" s="32">
        <f>SUM(G26:G30)</f>
        <v>8679</v>
      </c>
      <c r="H65" s="31">
        <f>SUM(H26:H30)</f>
        <v>9966</v>
      </c>
    </row>
    <row r="66" spans="1:8" ht="11.25" customHeight="1" x14ac:dyDescent="0.15">
      <c r="A66" s="34" t="s">
        <v>22</v>
      </c>
      <c r="B66" s="32">
        <f>SUM(B31:B35)</f>
        <v>19162</v>
      </c>
      <c r="C66" s="32">
        <f>SUM(C31:C35)</f>
        <v>9777</v>
      </c>
      <c r="D66" s="32">
        <f>SUM(D31:D35)</f>
        <v>9385</v>
      </c>
      <c r="E66" s="33" t="s">
        <v>21</v>
      </c>
      <c r="F66" s="32">
        <f>SUM(F31:F35)</f>
        <v>21012</v>
      </c>
      <c r="G66" s="32">
        <f>SUM(G31:G35)</f>
        <v>9233</v>
      </c>
      <c r="H66" s="31">
        <f>SUM(H31:H35)</f>
        <v>11779</v>
      </c>
    </row>
    <row r="67" spans="1:8" ht="11.25" customHeight="1" x14ac:dyDescent="0.15">
      <c r="A67" s="34" t="s">
        <v>20</v>
      </c>
      <c r="B67" s="32">
        <f>SUM(B36:B40)</f>
        <v>18744</v>
      </c>
      <c r="C67" s="32">
        <f>SUM(C36:C40)</f>
        <v>9636</v>
      </c>
      <c r="D67" s="32">
        <f>SUM(D36:D40)</f>
        <v>9108</v>
      </c>
      <c r="E67" s="33" t="s">
        <v>19</v>
      </c>
      <c r="F67" s="32">
        <f>SUM(F36:F40)</f>
        <v>17199</v>
      </c>
      <c r="G67" s="32">
        <f>SUM(G36:G40)</f>
        <v>7210</v>
      </c>
      <c r="H67" s="31">
        <f>SUM(H36:H40)</f>
        <v>9989</v>
      </c>
    </row>
    <row r="68" spans="1:8" ht="11.25" customHeight="1" x14ac:dyDescent="0.15">
      <c r="A68" s="34" t="s">
        <v>18</v>
      </c>
      <c r="B68" s="32">
        <f>SUM(B41:B45)</f>
        <v>19862</v>
      </c>
      <c r="C68" s="32">
        <f>SUM(C41:C45)</f>
        <v>10205</v>
      </c>
      <c r="D68" s="32">
        <f>SUM(D41:D45)</f>
        <v>9657</v>
      </c>
      <c r="E68" s="33" t="s">
        <v>17</v>
      </c>
      <c r="F68" s="32">
        <f>SUM(F41:F45)</f>
        <v>10051</v>
      </c>
      <c r="G68" s="32">
        <f>SUM(G41:G45)</f>
        <v>4099</v>
      </c>
      <c r="H68" s="31">
        <f>SUM(H41:H45)</f>
        <v>5952</v>
      </c>
    </row>
    <row r="69" spans="1:8" ht="11.25" customHeight="1" x14ac:dyDescent="0.15">
      <c r="A69" s="34" t="s">
        <v>16</v>
      </c>
      <c r="B69" s="32">
        <f>SUM(B46:B50)</f>
        <v>22436</v>
      </c>
      <c r="C69" s="32">
        <f>SUM(C46:C50)</f>
        <v>11404</v>
      </c>
      <c r="D69" s="32">
        <f>SUM(D46:D50)</f>
        <v>11032</v>
      </c>
      <c r="E69" s="33" t="s">
        <v>15</v>
      </c>
      <c r="F69" s="32">
        <f>SUM(F46:F50)</f>
        <v>3575</v>
      </c>
      <c r="G69" s="32">
        <f>SUM(G46:G50)</f>
        <v>1191</v>
      </c>
      <c r="H69" s="31">
        <f>SUM(H46:H50)</f>
        <v>2384</v>
      </c>
    </row>
    <row r="70" spans="1:8" ht="11.25" customHeight="1" x14ac:dyDescent="0.15">
      <c r="A70" s="34" t="s">
        <v>14</v>
      </c>
      <c r="B70" s="32">
        <f>SUM(B51:B55)</f>
        <v>25423</v>
      </c>
      <c r="C70" s="32">
        <f>SUM(C51:C55)</f>
        <v>13230</v>
      </c>
      <c r="D70" s="32">
        <f>SUM(D51:D55)</f>
        <v>12193</v>
      </c>
      <c r="E70" s="33" t="s">
        <v>13</v>
      </c>
      <c r="F70" s="32">
        <f>SUM(F51:F55)</f>
        <v>858</v>
      </c>
      <c r="G70" s="32">
        <f>SUM(G51:G55)</f>
        <v>187</v>
      </c>
      <c r="H70" s="31">
        <f>SUM(H51:H55)</f>
        <v>671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128</v>
      </c>
      <c r="G71" s="28">
        <f>G56</f>
        <v>9</v>
      </c>
      <c r="H71" s="27">
        <f>H56</f>
        <v>119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341992</v>
      </c>
      <c r="D74" s="19" t="str">
        <f>IF(C74=B59,"","ERROR")</f>
        <v/>
      </c>
      <c r="E74" s="18">
        <f>SUM(E75:E77)</f>
        <v>169073</v>
      </c>
      <c r="F74" s="19" t="str">
        <f>IF(E74=C59,"","ERROR")</f>
        <v/>
      </c>
      <c r="G74" s="18">
        <f>SUM(G75:G77)</f>
        <v>172919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39967</v>
      </c>
      <c r="D75" s="16">
        <f>C75/C74</f>
        <v>0.11686530679080212</v>
      </c>
      <c r="E75" s="15">
        <f>SUM(C61:C63)</f>
        <v>20436</v>
      </c>
      <c r="F75" s="16">
        <f>E75/E74</f>
        <v>0.12087086643047677</v>
      </c>
      <c r="G75" s="15">
        <f>SUM(D61:D63)</f>
        <v>19531</v>
      </c>
      <c r="H75" s="14">
        <f>G75/G74</f>
        <v>0.11294883731689404</v>
      </c>
    </row>
    <row r="76" spans="1:8" x14ac:dyDescent="0.15">
      <c r="A76" s="13" t="s">
        <v>4</v>
      </c>
      <c r="B76" s="12" t="s">
        <v>3</v>
      </c>
      <c r="C76" s="10">
        <f>E76+G76</f>
        <v>214258</v>
      </c>
      <c r="D76" s="11">
        <f>C76/C74</f>
        <v>0.62650003508854013</v>
      </c>
      <c r="E76" s="10">
        <f>SUM(C64:C70,G61:G63)</f>
        <v>109999</v>
      </c>
      <c r="F76" s="11">
        <f>E76/E74</f>
        <v>0.65060062813104402</v>
      </c>
      <c r="G76" s="10">
        <f>SUM(D64:D70,H61:H63)</f>
        <v>104259</v>
      </c>
      <c r="H76" s="9">
        <f>G76/G74</f>
        <v>0.60293547846101359</v>
      </c>
    </row>
    <row r="77" spans="1:8" ht="14.25" thickBot="1" x14ac:dyDescent="0.2">
      <c r="A77" s="8" t="s">
        <v>2</v>
      </c>
      <c r="B77" s="7" t="s">
        <v>1</v>
      </c>
      <c r="C77" s="5">
        <f>E77+G77</f>
        <v>87767</v>
      </c>
      <c r="D77" s="6">
        <f>C77/C74</f>
        <v>0.25663465812065778</v>
      </c>
      <c r="E77" s="5">
        <f>SUM(G64:G71)</f>
        <v>38638</v>
      </c>
      <c r="F77" s="6">
        <f>E77/E74</f>
        <v>0.22852850543847925</v>
      </c>
      <c r="G77" s="5">
        <f>SUM(H64:H71)</f>
        <v>49129</v>
      </c>
      <c r="H77" s="4">
        <f>G77/G74</f>
        <v>0.28411568422209244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26" priority="3" operator="notEqual">
      <formula>$B$59</formula>
    </cfRule>
  </conditionalFormatting>
  <conditionalFormatting sqref="E74">
    <cfRule type="cellIs" dxfId="25" priority="2" operator="notEqual">
      <formula>$C$59</formula>
    </cfRule>
  </conditionalFormatting>
  <conditionalFormatting sqref="G74">
    <cfRule type="cellIs" dxfId="24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6744-B6DF-4EE8-B5BC-6F34E321BFFE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144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342004</v>
      </c>
      <c r="C4" s="41">
        <f>SUM(C6:C55,G6:G56)</f>
        <v>169051</v>
      </c>
      <c r="D4" s="41">
        <f>SUM(D6:D55,H6:H56)</f>
        <v>172953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1960</v>
      </c>
      <c r="C6" s="32">
        <v>1001</v>
      </c>
      <c r="D6" s="32">
        <v>959</v>
      </c>
      <c r="E6" s="12" t="s">
        <v>136</v>
      </c>
      <c r="F6" s="32">
        <v>5672</v>
      </c>
      <c r="G6" s="32">
        <v>2954</v>
      </c>
      <c r="H6" s="31">
        <v>2718</v>
      </c>
    </row>
    <row r="7" spans="1:10" ht="11.25" customHeight="1" x14ac:dyDescent="0.15">
      <c r="A7" s="34" t="s">
        <v>135</v>
      </c>
      <c r="B7" s="32">
        <v>2079</v>
      </c>
      <c r="C7" s="32">
        <v>1012</v>
      </c>
      <c r="D7" s="32">
        <v>1067</v>
      </c>
      <c r="E7" s="12" t="s">
        <v>134</v>
      </c>
      <c r="F7" s="32">
        <v>6315</v>
      </c>
      <c r="G7" s="32">
        <v>3204</v>
      </c>
      <c r="H7" s="31">
        <v>3111</v>
      </c>
    </row>
    <row r="8" spans="1:10" ht="11.25" customHeight="1" x14ac:dyDescent="0.15">
      <c r="A8" s="34" t="s">
        <v>133</v>
      </c>
      <c r="B8" s="32">
        <v>2318</v>
      </c>
      <c r="C8" s="32">
        <v>1142</v>
      </c>
      <c r="D8" s="32">
        <v>1176</v>
      </c>
      <c r="E8" s="12" t="s">
        <v>132</v>
      </c>
      <c r="F8" s="32">
        <v>6284</v>
      </c>
      <c r="G8" s="32">
        <v>3394</v>
      </c>
      <c r="H8" s="31">
        <v>2890</v>
      </c>
    </row>
    <row r="9" spans="1:10" ht="11.25" customHeight="1" x14ac:dyDescent="0.15">
      <c r="A9" s="34" t="s">
        <v>131</v>
      </c>
      <c r="B9" s="32">
        <v>2332</v>
      </c>
      <c r="C9" s="32">
        <v>1212</v>
      </c>
      <c r="D9" s="32">
        <v>1120</v>
      </c>
      <c r="E9" s="12" t="s">
        <v>130</v>
      </c>
      <c r="F9" s="32">
        <v>6191</v>
      </c>
      <c r="G9" s="32">
        <v>3148</v>
      </c>
      <c r="H9" s="31">
        <v>3043</v>
      </c>
    </row>
    <row r="10" spans="1:10" ht="11.25" customHeight="1" x14ac:dyDescent="0.15">
      <c r="A10" s="34" t="s">
        <v>129</v>
      </c>
      <c r="B10" s="32">
        <v>2315</v>
      </c>
      <c r="C10" s="32">
        <v>1212</v>
      </c>
      <c r="D10" s="32">
        <v>1103</v>
      </c>
      <c r="E10" s="12" t="s">
        <v>128</v>
      </c>
      <c r="F10" s="32">
        <v>5991</v>
      </c>
      <c r="G10" s="32">
        <v>3163</v>
      </c>
      <c r="H10" s="31">
        <v>2828</v>
      </c>
    </row>
    <row r="11" spans="1:10" ht="11.25" customHeight="1" x14ac:dyDescent="0.15">
      <c r="A11" s="34" t="s">
        <v>127</v>
      </c>
      <c r="B11" s="32">
        <v>2477</v>
      </c>
      <c r="C11" s="32">
        <v>1296</v>
      </c>
      <c r="D11" s="32">
        <v>1181</v>
      </c>
      <c r="E11" s="12" t="s">
        <v>126</v>
      </c>
      <c r="F11" s="32">
        <v>5649</v>
      </c>
      <c r="G11" s="32">
        <v>2897</v>
      </c>
      <c r="H11" s="31">
        <v>2752</v>
      </c>
    </row>
    <row r="12" spans="1:10" ht="11.25" customHeight="1" x14ac:dyDescent="0.15">
      <c r="A12" s="34" t="s">
        <v>125</v>
      </c>
      <c r="B12" s="32">
        <v>2754</v>
      </c>
      <c r="C12" s="32">
        <v>1409</v>
      </c>
      <c r="D12" s="32">
        <v>1345</v>
      </c>
      <c r="E12" s="12" t="s">
        <v>124</v>
      </c>
      <c r="F12" s="32">
        <v>5619</v>
      </c>
      <c r="G12" s="32">
        <v>2900</v>
      </c>
      <c r="H12" s="31">
        <v>2719</v>
      </c>
    </row>
    <row r="13" spans="1:10" ht="11.25" customHeight="1" x14ac:dyDescent="0.15">
      <c r="A13" s="34" t="s">
        <v>123</v>
      </c>
      <c r="B13" s="32">
        <v>2792</v>
      </c>
      <c r="C13" s="32">
        <v>1459</v>
      </c>
      <c r="D13" s="32">
        <v>1333</v>
      </c>
      <c r="E13" s="12" t="s">
        <v>122</v>
      </c>
      <c r="F13" s="32">
        <v>5313</v>
      </c>
      <c r="G13" s="32">
        <v>2767</v>
      </c>
      <c r="H13" s="31">
        <v>2546</v>
      </c>
    </row>
    <row r="14" spans="1:10" ht="11.25" customHeight="1" x14ac:dyDescent="0.15">
      <c r="A14" s="34" t="s">
        <v>121</v>
      </c>
      <c r="B14" s="32">
        <v>2941</v>
      </c>
      <c r="C14" s="32">
        <v>1512</v>
      </c>
      <c r="D14" s="32">
        <v>1429</v>
      </c>
      <c r="E14" s="12" t="s">
        <v>120</v>
      </c>
      <c r="F14" s="32">
        <v>4629</v>
      </c>
      <c r="G14" s="32">
        <v>2387</v>
      </c>
      <c r="H14" s="31">
        <v>2242</v>
      </c>
    </row>
    <row r="15" spans="1:10" ht="11.25" customHeight="1" x14ac:dyDescent="0.15">
      <c r="A15" s="34" t="s">
        <v>119</v>
      </c>
      <c r="B15" s="32">
        <v>2959</v>
      </c>
      <c r="C15" s="32">
        <v>1491</v>
      </c>
      <c r="D15" s="32">
        <v>1468</v>
      </c>
      <c r="E15" s="12" t="s">
        <v>118</v>
      </c>
      <c r="F15" s="32">
        <v>4500</v>
      </c>
      <c r="G15" s="32">
        <v>2356</v>
      </c>
      <c r="H15" s="31">
        <v>2144</v>
      </c>
    </row>
    <row r="16" spans="1:10" ht="11.25" customHeight="1" x14ac:dyDescent="0.15">
      <c r="A16" s="34" t="s">
        <v>117</v>
      </c>
      <c r="B16" s="32">
        <v>2988</v>
      </c>
      <c r="C16" s="32">
        <v>1521</v>
      </c>
      <c r="D16" s="32">
        <v>1467</v>
      </c>
      <c r="E16" s="12" t="s">
        <v>116</v>
      </c>
      <c r="F16" s="32">
        <v>4580</v>
      </c>
      <c r="G16" s="32">
        <v>2346</v>
      </c>
      <c r="H16" s="31">
        <v>2234</v>
      </c>
    </row>
    <row r="17" spans="1:8" ht="11.25" customHeight="1" x14ac:dyDescent="0.15">
      <c r="A17" s="34" t="s">
        <v>115</v>
      </c>
      <c r="B17" s="32">
        <v>2896</v>
      </c>
      <c r="C17" s="32">
        <v>1443</v>
      </c>
      <c r="D17" s="32">
        <v>1453</v>
      </c>
      <c r="E17" s="12" t="s">
        <v>114</v>
      </c>
      <c r="F17" s="32">
        <v>4079</v>
      </c>
      <c r="G17" s="32">
        <v>2066</v>
      </c>
      <c r="H17" s="31">
        <v>2013</v>
      </c>
    </row>
    <row r="18" spans="1:8" ht="11.25" customHeight="1" x14ac:dyDescent="0.15">
      <c r="A18" s="34" t="s">
        <v>113</v>
      </c>
      <c r="B18" s="32">
        <v>3018</v>
      </c>
      <c r="C18" s="32">
        <v>1542</v>
      </c>
      <c r="D18" s="32">
        <v>1476</v>
      </c>
      <c r="E18" s="12" t="s">
        <v>112</v>
      </c>
      <c r="F18" s="32">
        <v>3908</v>
      </c>
      <c r="G18" s="32">
        <v>2041</v>
      </c>
      <c r="H18" s="31">
        <v>1867</v>
      </c>
    </row>
    <row r="19" spans="1:8" ht="11.25" customHeight="1" x14ac:dyDescent="0.15">
      <c r="A19" s="34" t="s">
        <v>111</v>
      </c>
      <c r="B19" s="32">
        <v>2951</v>
      </c>
      <c r="C19" s="32">
        <v>1494</v>
      </c>
      <c r="D19" s="32">
        <v>1457</v>
      </c>
      <c r="E19" s="12" t="s">
        <v>110</v>
      </c>
      <c r="F19" s="32">
        <v>3531</v>
      </c>
      <c r="G19" s="32">
        <v>1797</v>
      </c>
      <c r="H19" s="31">
        <v>1734</v>
      </c>
    </row>
    <row r="20" spans="1:8" ht="11.25" customHeight="1" x14ac:dyDescent="0.15">
      <c r="A20" s="34" t="s">
        <v>109</v>
      </c>
      <c r="B20" s="32">
        <v>3059</v>
      </c>
      <c r="C20" s="32">
        <v>1615</v>
      </c>
      <c r="D20" s="32">
        <v>1444</v>
      </c>
      <c r="E20" s="12" t="s">
        <v>108</v>
      </c>
      <c r="F20" s="32">
        <v>3430</v>
      </c>
      <c r="G20" s="32">
        <v>1711</v>
      </c>
      <c r="H20" s="31">
        <v>1719</v>
      </c>
    </row>
    <row r="21" spans="1:8" ht="11.25" customHeight="1" x14ac:dyDescent="0.15">
      <c r="A21" s="34" t="s">
        <v>107</v>
      </c>
      <c r="B21" s="32">
        <v>3122</v>
      </c>
      <c r="C21" s="32">
        <v>1562</v>
      </c>
      <c r="D21" s="32">
        <v>1560</v>
      </c>
      <c r="E21" s="12" t="s">
        <v>106</v>
      </c>
      <c r="F21" s="32">
        <v>3329</v>
      </c>
      <c r="G21" s="32">
        <v>1676</v>
      </c>
      <c r="H21" s="31">
        <v>1653</v>
      </c>
    </row>
    <row r="22" spans="1:8" ht="11.25" customHeight="1" x14ac:dyDescent="0.15">
      <c r="A22" s="34" t="s">
        <v>105</v>
      </c>
      <c r="B22" s="32">
        <v>3046</v>
      </c>
      <c r="C22" s="32">
        <v>1549</v>
      </c>
      <c r="D22" s="32">
        <v>1497</v>
      </c>
      <c r="E22" s="12" t="s">
        <v>104</v>
      </c>
      <c r="F22" s="32">
        <v>3419</v>
      </c>
      <c r="G22" s="32">
        <v>1683</v>
      </c>
      <c r="H22" s="31">
        <v>1736</v>
      </c>
    </row>
    <row r="23" spans="1:8" ht="11.25" customHeight="1" x14ac:dyDescent="0.15">
      <c r="A23" s="34" t="s">
        <v>103</v>
      </c>
      <c r="B23" s="32">
        <v>3158</v>
      </c>
      <c r="C23" s="32">
        <v>1654</v>
      </c>
      <c r="D23" s="32">
        <v>1504</v>
      </c>
      <c r="E23" s="12" t="s">
        <v>102</v>
      </c>
      <c r="F23" s="32">
        <v>3127</v>
      </c>
      <c r="G23" s="32">
        <v>1575</v>
      </c>
      <c r="H23" s="31">
        <v>1552</v>
      </c>
    </row>
    <row r="24" spans="1:8" ht="11.25" customHeight="1" x14ac:dyDescent="0.15">
      <c r="A24" s="34" t="s">
        <v>101</v>
      </c>
      <c r="B24" s="32">
        <v>3151</v>
      </c>
      <c r="C24" s="32">
        <v>1551</v>
      </c>
      <c r="D24" s="32">
        <v>1600</v>
      </c>
      <c r="E24" s="12" t="s">
        <v>100</v>
      </c>
      <c r="F24" s="32">
        <v>3152</v>
      </c>
      <c r="G24" s="32">
        <v>1545</v>
      </c>
      <c r="H24" s="31">
        <v>1607</v>
      </c>
    </row>
    <row r="25" spans="1:8" ht="11.25" customHeight="1" x14ac:dyDescent="0.15">
      <c r="A25" s="34" t="s">
        <v>99</v>
      </c>
      <c r="B25" s="32">
        <v>3071</v>
      </c>
      <c r="C25" s="32">
        <v>1578</v>
      </c>
      <c r="D25" s="32">
        <v>1493</v>
      </c>
      <c r="E25" s="12" t="s">
        <v>98</v>
      </c>
      <c r="F25" s="32">
        <v>3272</v>
      </c>
      <c r="G25" s="32">
        <v>1567</v>
      </c>
      <c r="H25" s="31">
        <v>1705</v>
      </c>
    </row>
    <row r="26" spans="1:8" ht="11.25" customHeight="1" x14ac:dyDescent="0.15">
      <c r="A26" s="34" t="s">
        <v>97</v>
      </c>
      <c r="B26" s="32">
        <v>3154</v>
      </c>
      <c r="C26" s="32">
        <v>1608</v>
      </c>
      <c r="D26" s="32">
        <v>1546</v>
      </c>
      <c r="E26" s="12" t="s">
        <v>96</v>
      </c>
      <c r="F26" s="32">
        <v>3455</v>
      </c>
      <c r="G26" s="32">
        <v>1632</v>
      </c>
      <c r="H26" s="31">
        <v>1823</v>
      </c>
    </row>
    <row r="27" spans="1:8" ht="11.25" customHeight="1" x14ac:dyDescent="0.15">
      <c r="A27" s="34" t="s">
        <v>95</v>
      </c>
      <c r="B27" s="32">
        <v>3491</v>
      </c>
      <c r="C27" s="32">
        <v>1731</v>
      </c>
      <c r="D27" s="32">
        <v>1760</v>
      </c>
      <c r="E27" s="12" t="s">
        <v>94</v>
      </c>
      <c r="F27" s="32">
        <v>3381</v>
      </c>
      <c r="G27" s="32">
        <v>1629</v>
      </c>
      <c r="H27" s="31">
        <v>1752</v>
      </c>
    </row>
    <row r="28" spans="1:8" ht="11.25" customHeight="1" x14ac:dyDescent="0.15">
      <c r="A28" s="34" t="s">
        <v>93</v>
      </c>
      <c r="B28" s="32">
        <v>3645</v>
      </c>
      <c r="C28" s="32">
        <v>1837</v>
      </c>
      <c r="D28" s="32">
        <v>1808</v>
      </c>
      <c r="E28" s="12" t="s">
        <v>92</v>
      </c>
      <c r="F28" s="32">
        <v>3729</v>
      </c>
      <c r="G28" s="32">
        <v>1686</v>
      </c>
      <c r="H28" s="31">
        <v>2043</v>
      </c>
    </row>
    <row r="29" spans="1:8" ht="11.25" customHeight="1" x14ac:dyDescent="0.15">
      <c r="A29" s="34" t="s">
        <v>91</v>
      </c>
      <c r="B29" s="32">
        <v>3661</v>
      </c>
      <c r="C29" s="32">
        <v>1851</v>
      </c>
      <c r="D29" s="32">
        <v>1810</v>
      </c>
      <c r="E29" s="12" t="s">
        <v>90</v>
      </c>
      <c r="F29" s="32">
        <v>3867</v>
      </c>
      <c r="G29" s="32">
        <v>1787</v>
      </c>
      <c r="H29" s="31">
        <v>2080</v>
      </c>
    </row>
    <row r="30" spans="1:8" ht="11.25" customHeight="1" x14ac:dyDescent="0.15">
      <c r="A30" s="34" t="s">
        <v>89</v>
      </c>
      <c r="B30" s="32">
        <v>3616</v>
      </c>
      <c r="C30" s="32">
        <v>1791</v>
      </c>
      <c r="D30" s="32">
        <v>1825</v>
      </c>
      <c r="E30" s="12" t="s">
        <v>88</v>
      </c>
      <c r="F30" s="32">
        <v>4151</v>
      </c>
      <c r="G30" s="32">
        <v>1903</v>
      </c>
      <c r="H30" s="31">
        <v>2248</v>
      </c>
    </row>
    <row r="31" spans="1:8" ht="11.25" customHeight="1" x14ac:dyDescent="0.15">
      <c r="A31" s="34" t="s">
        <v>87</v>
      </c>
      <c r="B31" s="32">
        <v>3848</v>
      </c>
      <c r="C31" s="32">
        <v>1926</v>
      </c>
      <c r="D31" s="32">
        <v>1922</v>
      </c>
      <c r="E31" s="12" t="s">
        <v>86</v>
      </c>
      <c r="F31" s="32">
        <v>4664</v>
      </c>
      <c r="G31" s="32">
        <v>2117</v>
      </c>
      <c r="H31" s="31">
        <v>2547</v>
      </c>
    </row>
    <row r="32" spans="1:8" ht="11.25" customHeight="1" x14ac:dyDescent="0.15">
      <c r="A32" s="34" t="s">
        <v>85</v>
      </c>
      <c r="B32" s="32">
        <v>3857</v>
      </c>
      <c r="C32" s="32">
        <v>1980</v>
      </c>
      <c r="D32" s="32">
        <v>1877</v>
      </c>
      <c r="E32" s="33" t="s">
        <v>84</v>
      </c>
      <c r="F32" s="32">
        <v>4610</v>
      </c>
      <c r="G32" s="32">
        <v>2061</v>
      </c>
      <c r="H32" s="31">
        <v>2549</v>
      </c>
    </row>
    <row r="33" spans="1:8" ht="11.25" customHeight="1" x14ac:dyDescent="0.15">
      <c r="A33" s="34" t="s">
        <v>83</v>
      </c>
      <c r="B33" s="32">
        <v>3843</v>
      </c>
      <c r="C33" s="32">
        <v>1951</v>
      </c>
      <c r="D33" s="32">
        <v>1892</v>
      </c>
      <c r="E33" s="33" t="s">
        <v>82</v>
      </c>
      <c r="F33" s="32">
        <v>5000</v>
      </c>
      <c r="G33" s="32">
        <v>2157</v>
      </c>
      <c r="H33" s="31">
        <v>2843</v>
      </c>
    </row>
    <row r="34" spans="1:8" ht="11.25" customHeight="1" x14ac:dyDescent="0.15">
      <c r="A34" s="34" t="s">
        <v>81</v>
      </c>
      <c r="B34" s="32">
        <v>3812</v>
      </c>
      <c r="C34" s="32">
        <v>1959</v>
      </c>
      <c r="D34" s="32">
        <v>1853</v>
      </c>
      <c r="E34" s="33" t="s">
        <v>80</v>
      </c>
      <c r="F34" s="32">
        <v>4097</v>
      </c>
      <c r="G34" s="32">
        <v>1781</v>
      </c>
      <c r="H34" s="31">
        <v>2316</v>
      </c>
    </row>
    <row r="35" spans="1:8" ht="11.25" customHeight="1" x14ac:dyDescent="0.15">
      <c r="A35" s="34" t="s">
        <v>79</v>
      </c>
      <c r="B35" s="32">
        <v>3822</v>
      </c>
      <c r="C35" s="32">
        <v>1970</v>
      </c>
      <c r="D35" s="32">
        <v>1852</v>
      </c>
      <c r="E35" s="33" t="s">
        <v>78</v>
      </c>
      <c r="F35" s="32">
        <v>2682</v>
      </c>
      <c r="G35" s="32">
        <v>1136</v>
      </c>
      <c r="H35" s="31">
        <v>1546</v>
      </c>
    </row>
    <row r="36" spans="1:8" ht="11.25" customHeight="1" x14ac:dyDescent="0.15">
      <c r="A36" s="34" t="s">
        <v>77</v>
      </c>
      <c r="B36" s="32">
        <v>3854</v>
      </c>
      <c r="C36" s="32">
        <v>1954</v>
      </c>
      <c r="D36" s="32">
        <v>1900</v>
      </c>
      <c r="E36" s="33" t="s">
        <v>76</v>
      </c>
      <c r="F36" s="32">
        <v>3293</v>
      </c>
      <c r="G36" s="32">
        <v>1455</v>
      </c>
      <c r="H36" s="31">
        <v>1838</v>
      </c>
    </row>
    <row r="37" spans="1:8" ht="11.25" customHeight="1" x14ac:dyDescent="0.15">
      <c r="A37" s="34" t="s">
        <v>75</v>
      </c>
      <c r="B37" s="32">
        <v>3723</v>
      </c>
      <c r="C37" s="32">
        <v>1930</v>
      </c>
      <c r="D37" s="32">
        <v>1793</v>
      </c>
      <c r="E37" s="33" t="s">
        <v>74</v>
      </c>
      <c r="F37" s="32">
        <v>3822</v>
      </c>
      <c r="G37" s="32">
        <v>1640</v>
      </c>
      <c r="H37" s="31">
        <v>2182</v>
      </c>
    </row>
    <row r="38" spans="1:8" ht="11.25" customHeight="1" x14ac:dyDescent="0.15">
      <c r="A38" s="34" t="s">
        <v>73</v>
      </c>
      <c r="B38" s="32">
        <v>3655</v>
      </c>
      <c r="C38" s="32">
        <v>1888</v>
      </c>
      <c r="D38" s="32">
        <v>1767</v>
      </c>
      <c r="E38" s="33" t="s">
        <v>72</v>
      </c>
      <c r="F38" s="32">
        <v>3573</v>
      </c>
      <c r="G38" s="32">
        <v>1467</v>
      </c>
      <c r="H38" s="31">
        <v>2106</v>
      </c>
    </row>
    <row r="39" spans="1:8" ht="11.25" customHeight="1" x14ac:dyDescent="0.15">
      <c r="A39" s="34" t="s">
        <v>71</v>
      </c>
      <c r="B39" s="32">
        <v>3754</v>
      </c>
      <c r="C39" s="32">
        <v>1958</v>
      </c>
      <c r="D39" s="32">
        <v>1796</v>
      </c>
      <c r="E39" s="33" t="s">
        <v>70</v>
      </c>
      <c r="F39" s="32">
        <v>3510</v>
      </c>
      <c r="G39" s="32">
        <v>1418</v>
      </c>
      <c r="H39" s="31">
        <v>2092</v>
      </c>
    </row>
    <row r="40" spans="1:8" ht="11.25" customHeight="1" x14ac:dyDescent="0.15">
      <c r="A40" s="34" t="s">
        <v>69</v>
      </c>
      <c r="B40" s="32">
        <v>3783</v>
      </c>
      <c r="C40" s="32">
        <v>1905</v>
      </c>
      <c r="D40" s="32">
        <v>1878</v>
      </c>
      <c r="E40" s="33" t="s">
        <v>68</v>
      </c>
      <c r="F40" s="32">
        <v>2958</v>
      </c>
      <c r="G40" s="32">
        <v>1199</v>
      </c>
      <c r="H40" s="31">
        <v>1759</v>
      </c>
    </row>
    <row r="41" spans="1:8" ht="11.25" customHeight="1" x14ac:dyDescent="0.15">
      <c r="A41" s="34" t="s">
        <v>67</v>
      </c>
      <c r="B41" s="32">
        <v>3818</v>
      </c>
      <c r="C41" s="32">
        <v>1967</v>
      </c>
      <c r="D41" s="32">
        <v>1851</v>
      </c>
      <c r="E41" s="33" t="s">
        <v>66</v>
      </c>
      <c r="F41" s="32">
        <v>2550</v>
      </c>
      <c r="G41" s="32">
        <v>1057</v>
      </c>
      <c r="H41" s="31">
        <v>1493</v>
      </c>
    </row>
    <row r="42" spans="1:8" ht="11.25" customHeight="1" x14ac:dyDescent="0.15">
      <c r="A42" s="34" t="s">
        <v>65</v>
      </c>
      <c r="B42" s="32">
        <v>3903</v>
      </c>
      <c r="C42" s="32">
        <v>2017</v>
      </c>
      <c r="D42" s="32">
        <v>1886</v>
      </c>
      <c r="E42" s="33" t="s">
        <v>64</v>
      </c>
      <c r="F42" s="32">
        <v>2119</v>
      </c>
      <c r="G42" s="32">
        <v>867</v>
      </c>
      <c r="H42" s="31">
        <v>1252</v>
      </c>
    </row>
    <row r="43" spans="1:8" ht="11.25" customHeight="1" x14ac:dyDescent="0.15">
      <c r="A43" s="34" t="s">
        <v>63</v>
      </c>
      <c r="B43" s="32">
        <v>3986</v>
      </c>
      <c r="C43" s="32">
        <v>2048</v>
      </c>
      <c r="D43" s="32">
        <v>1938</v>
      </c>
      <c r="E43" s="33" t="s">
        <v>62</v>
      </c>
      <c r="F43" s="32">
        <v>2091</v>
      </c>
      <c r="G43" s="32">
        <v>850</v>
      </c>
      <c r="H43" s="31">
        <v>1241</v>
      </c>
    </row>
    <row r="44" spans="1:8" ht="11.25" customHeight="1" x14ac:dyDescent="0.15">
      <c r="A44" s="34" t="s">
        <v>61</v>
      </c>
      <c r="B44" s="32">
        <v>4133</v>
      </c>
      <c r="C44" s="32">
        <v>2134</v>
      </c>
      <c r="D44" s="32">
        <v>1999</v>
      </c>
      <c r="E44" s="33" t="s">
        <v>60</v>
      </c>
      <c r="F44" s="32">
        <v>1766</v>
      </c>
      <c r="G44" s="32">
        <v>732</v>
      </c>
      <c r="H44" s="31">
        <v>1034</v>
      </c>
    </row>
    <row r="45" spans="1:8" ht="11.25" customHeight="1" x14ac:dyDescent="0.15">
      <c r="A45" s="34" t="s">
        <v>59</v>
      </c>
      <c r="B45" s="32">
        <v>4066</v>
      </c>
      <c r="C45" s="32">
        <v>2076</v>
      </c>
      <c r="D45" s="32">
        <v>1990</v>
      </c>
      <c r="E45" s="33" t="s">
        <v>58</v>
      </c>
      <c r="F45" s="32">
        <v>1580</v>
      </c>
      <c r="G45" s="32">
        <v>627</v>
      </c>
      <c r="H45" s="31">
        <v>953</v>
      </c>
    </row>
    <row r="46" spans="1:8" ht="11.25" customHeight="1" x14ac:dyDescent="0.15">
      <c r="A46" s="34" t="s">
        <v>57</v>
      </c>
      <c r="B46" s="32">
        <v>4222</v>
      </c>
      <c r="C46" s="32">
        <v>2145</v>
      </c>
      <c r="D46" s="32">
        <v>2077</v>
      </c>
      <c r="E46" s="33" t="s">
        <v>56</v>
      </c>
      <c r="F46" s="32">
        <v>1101</v>
      </c>
      <c r="G46" s="32">
        <v>412</v>
      </c>
      <c r="H46" s="31">
        <v>689</v>
      </c>
    </row>
    <row r="47" spans="1:8" ht="11.25" customHeight="1" x14ac:dyDescent="0.15">
      <c r="A47" s="34" t="s">
        <v>55</v>
      </c>
      <c r="B47" s="32">
        <v>4525</v>
      </c>
      <c r="C47" s="32">
        <v>2292</v>
      </c>
      <c r="D47" s="32">
        <v>2233</v>
      </c>
      <c r="E47" s="33" t="s">
        <v>54</v>
      </c>
      <c r="F47" s="32">
        <v>849</v>
      </c>
      <c r="G47" s="32">
        <v>292</v>
      </c>
      <c r="H47" s="31">
        <v>557</v>
      </c>
    </row>
    <row r="48" spans="1:8" ht="11.25" customHeight="1" x14ac:dyDescent="0.15">
      <c r="A48" s="34" t="s">
        <v>53</v>
      </c>
      <c r="B48" s="32">
        <v>4530</v>
      </c>
      <c r="C48" s="32">
        <v>2306</v>
      </c>
      <c r="D48" s="32">
        <v>2224</v>
      </c>
      <c r="E48" s="33" t="s">
        <v>52</v>
      </c>
      <c r="F48" s="32">
        <v>690</v>
      </c>
      <c r="G48" s="32">
        <v>221</v>
      </c>
      <c r="H48" s="31">
        <v>469</v>
      </c>
    </row>
    <row r="49" spans="1:10" ht="11.25" customHeight="1" x14ac:dyDescent="0.15">
      <c r="A49" s="34" t="s">
        <v>51</v>
      </c>
      <c r="B49" s="32">
        <v>4514</v>
      </c>
      <c r="C49" s="32">
        <v>2307</v>
      </c>
      <c r="D49" s="32">
        <v>2207</v>
      </c>
      <c r="E49" s="33" t="s">
        <v>50</v>
      </c>
      <c r="F49" s="32">
        <v>545</v>
      </c>
      <c r="G49" s="32">
        <v>173</v>
      </c>
      <c r="H49" s="31">
        <v>372</v>
      </c>
    </row>
    <row r="50" spans="1:10" ht="11.25" customHeight="1" x14ac:dyDescent="0.15">
      <c r="A50" s="34" t="s">
        <v>49</v>
      </c>
      <c r="B50" s="32">
        <v>4603</v>
      </c>
      <c r="C50" s="32">
        <v>2338</v>
      </c>
      <c r="D50" s="32">
        <v>2265</v>
      </c>
      <c r="E50" s="33" t="s">
        <v>48</v>
      </c>
      <c r="F50" s="32">
        <v>431</v>
      </c>
      <c r="G50" s="32">
        <v>106</v>
      </c>
      <c r="H50" s="31">
        <v>325</v>
      </c>
    </row>
    <row r="51" spans="1:10" ht="11.25" customHeight="1" x14ac:dyDescent="0.15">
      <c r="A51" s="34" t="s">
        <v>47</v>
      </c>
      <c r="B51" s="32">
        <v>4794</v>
      </c>
      <c r="C51" s="32">
        <v>2492</v>
      </c>
      <c r="D51" s="32">
        <v>2302</v>
      </c>
      <c r="E51" s="33" t="s">
        <v>46</v>
      </c>
      <c r="F51" s="32">
        <v>297</v>
      </c>
      <c r="G51" s="32">
        <v>72</v>
      </c>
      <c r="H51" s="31">
        <v>225</v>
      </c>
    </row>
    <row r="52" spans="1:10" ht="11.25" customHeight="1" x14ac:dyDescent="0.15">
      <c r="A52" s="34" t="s">
        <v>45</v>
      </c>
      <c r="B52" s="32">
        <v>4862</v>
      </c>
      <c r="C52" s="32">
        <v>2538</v>
      </c>
      <c r="D52" s="32">
        <v>2324</v>
      </c>
      <c r="E52" s="33" t="s">
        <v>44</v>
      </c>
      <c r="F52" s="32">
        <v>233</v>
      </c>
      <c r="G52" s="32">
        <v>53</v>
      </c>
      <c r="H52" s="31">
        <v>180</v>
      </c>
    </row>
    <row r="53" spans="1:10" ht="11.25" customHeight="1" x14ac:dyDescent="0.15">
      <c r="A53" s="34" t="s">
        <v>43</v>
      </c>
      <c r="B53" s="32">
        <v>5022</v>
      </c>
      <c r="C53" s="32">
        <v>2629</v>
      </c>
      <c r="D53" s="32">
        <v>2393</v>
      </c>
      <c r="E53" s="33" t="s">
        <v>42</v>
      </c>
      <c r="F53" s="32">
        <v>152</v>
      </c>
      <c r="G53" s="32">
        <v>29</v>
      </c>
      <c r="H53" s="31">
        <v>123</v>
      </c>
    </row>
    <row r="54" spans="1:10" ht="11.25" customHeight="1" x14ac:dyDescent="0.15">
      <c r="A54" s="34" t="s">
        <v>41</v>
      </c>
      <c r="B54" s="32">
        <v>5187</v>
      </c>
      <c r="C54" s="32">
        <v>2683</v>
      </c>
      <c r="D54" s="32">
        <v>2504</v>
      </c>
      <c r="E54" s="33" t="s">
        <v>40</v>
      </c>
      <c r="F54" s="32">
        <v>110</v>
      </c>
      <c r="G54" s="32">
        <v>24</v>
      </c>
      <c r="H54" s="31">
        <v>86</v>
      </c>
    </row>
    <row r="55" spans="1:10" ht="11.25" customHeight="1" x14ac:dyDescent="0.15">
      <c r="A55" s="34" t="s">
        <v>39</v>
      </c>
      <c r="B55" s="32">
        <v>5436</v>
      </c>
      <c r="C55" s="32">
        <v>2804</v>
      </c>
      <c r="D55" s="32">
        <v>2632</v>
      </c>
      <c r="E55" s="33" t="s">
        <v>38</v>
      </c>
      <c r="F55" s="32">
        <v>71</v>
      </c>
      <c r="G55" s="32">
        <v>12</v>
      </c>
      <c r="H55" s="31">
        <v>59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131</v>
      </c>
      <c r="G56" s="28">
        <v>9</v>
      </c>
      <c r="H56" s="27">
        <v>122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342004</v>
      </c>
      <c r="C59" s="41">
        <f>SUM(C61:C70)+SUM(G61:G71)</f>
        <v>169051</v>
      </c>
      <c r="D59" s="41">
        <f>SUM(D61:D70)+SUM(H61:H71)</f>
        <v>172953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11004</v>
      </c>
      <c r="C61" s="32">
        <f>SUM(C6:C10)</f>
        <v>5579</v>
      </c>
      <c r="D61" s="32">
        <f>SUM(D6:D10)</f>
        <v>5425</v>
      </c>
      <c r="E61" s="33" t="s">
        <v>31</v>
      </c>
      <c r="F61" s="32">
        <f>SUM(F6:F10)</f>
        <v>30453</v>
      </c>
      <c r="G61" s="32">
        <f>SUM(G6:G10)</f>
        <v>15863</v>
      </c>
      <c r="H61" s="31">
        <f>SUM(H6:H10)</f>
        <v>14590</v>
      </c>
    </row>
    <row r="62" spans="1:10" ht="11.25" customHeight="1" x14ac:dyDescent="0.15">
      <c r="A62" s="34" t="s">
        <v>30</v>
      </c>
      <c r="B62" s="32">
        <f>SUM(B11:B15)</f>
        <v>13923</v>
      </c>
      <c r="C62" s="32">
        <f>SUM(C11:C15)</f>
        <v>7167</v>
      </c>
      <c r="D62" s="32">
        <f>SUM(D11:D15)</f>
        <v>6756</v>
      </c>
      <c r="E62" s="33" t="s">
        <v>29</v>
      </c>
      <c r="F62" s="32">
        <f>SUM(F11:F15)</f>
        <v>25710</v>
      </c>
      <c r="G62" s="32">
        <f>SUM(G11:G15)</f>
        <v>13307</v>
      </c>
      <c r="H62" s="31">
        <f>SUM(H11:H15)</f>
        <v>12403</v>
      </c>
    </row>
    <row r="63" spans="1:10" ht="11.25" customHeight="1" x14ac:dyDescent="0.15">
      <c r="A63" s="34" t="s">
        <v>28</v>
      </c>
      <c r="B63" s="32">
        <f>SUM(B16:B20)</f>
        <v>14912</v>
      </c>
      <c r="C63" s="32">
        <f>SUM(C16:C20)</f>
        <v>7615</v>
      </c>
      <c r="D63" s="32">
        <f>SUM(D16:D20)</f>
        <v>7297</v>
      </c>
      <c r="E63" s="33" t="s">
        <v>27</v>
      </c>
      <c r="F63" s="32">
        <f>SUM(F16:F20)</f>
        <v>19528</v>
      </c>
      <c r="G63" s="32">
        <f>SUM(G16:G20)</f>
        <v>9961</v>
      </c>
      <c r="H63" s="31">
        <f>SUM(H16:H20)</f>
        <v>9567</v>
      </c>
    </row>
    <row r="64" spans="1:10" ht="11.25" customHeight="1" x14ac:dyDescent="0.15">
      <c r="A64" s="34" t="s">
        <v>26</v>
      </c>
      <c r="B64" s="32">
        <f>SUM(B21:B25)</f>
        <v>15548</v>
      </c>
      <c r="C64" s="32">
        <f>SUM(C21:C25)</f>
        <v>7894</v>
      </c>
      <c r="D64" s="32">
        <f>SUM(D21:D25)</f>
        <v>7654</v>
      </c>
      <c r="E64" s="33" t="s">
        <v>25</v>
      </c>
      <c r="F64" s="32">
        <f>SUM(F21:F25)</f>
        <v>16299</v>
      </c>
      <c r="G64" s="32">
        <f>SUM(G21:G25)</f>
        <v>8046</v>
      </c>
      <c r="H64" s="31">
        <f>SUM(H21:H25)</f>
        <v>8253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17567</v>
      </c>
      <c r="C65" s="32">
        <f>SUM(C26:C30)</f>
        <v>8818</v>
      </c>
      <c r="D65" s="32">
        <f>SUM(D26:D30)</f>
        <v>8749</v>
      </c>
      <c r="E65" s="33" t="s">
        <v>23</v>
      </c>
      <c r="F65" s="32">
        <f>SUM(F26:F30)</f>
        <v>18583</v>
      </c>
      <c r="G65" s="32">
        <f>SUM(G26:G30)</f>
        <v>8637</v>
      </c>
      <c r="H65" s="31">
        <f>SUM(H26:H30)</f>
        <v>9946</v>
      </c>
    </row>
    <row r="66" spans="1:8" ht="11.25" customHeight="1" x14ac:dyDescent="0.15">
      <c r="A66" s="34" t="s">
        <v>22</v>
      </c>
      <c r="B66" s="32">
        <f>SUM(B31:B35)</f>
        <v>19182</v>
      </c>
      <c r="C66" s="32">
        <f>SUM(C31:C35)</f>
        <v>9786</v>
      </c>
      <c r="D66" s="32">
        <f>SUM(D31:D35)</f>
        <v>9396</v>
      </c>
      <c r="E66" s="33" t="s">
        <v>21</v>
      </c>
      <c r="F66" s="32">
        <f>SUM(F31:F35)</f>
        <v>21053</v>
      </c>
      <c r="G66" s="32">
        <f>SUM(G31:G35)</f>
        <v>9252</v>
      </c>
      <c r="H66" s="31">
        <f>SUM(H31:H35)</f>
        <v>11801</v>
      </c>
    </row>
    <row r="67" spans="1:8" ht="11.25" customHeight="1" x14ac:dyDescent="0.15">
      <c r="A67" s="34" t="s">
        <v>20</v>
      </c>
      <c r="B67" s="32">
        <f>SUM(B36:B40)</f>
        <v>18769</v>
      </c>
      <c r="C67" s="32">
        <f>SUM(C36:C40)</f>
        <v>9635</v>
      </c>
      <c r="D67" s="32">
        <f>SUM(D36:D40)</f>
        <v>9134</v>
      </c>
      <c r="E67" s="33" t="s">
        <v>19</v>
      </c>
      <c r="F67" s="32">
        <f>SUM(F36:F40)</f>
        <v>17156</v>
      </c>
      <c r="G67" s="32">
        <f>SUM(G36:G40)</f>
        <v>7179</v>
      </c>
      <c r="H67" s="31">
        <f>SUM(H36:H40)</f>
        <v>9977</v>
      </c>
    </row>
    <row r="68" spans="1:8" ht="11.25" customHeight="1" x14ac:dyDescent="0.15">
      <c r="A68" s="34" t="s">
        <v>18</v>
      </c>
      <c r="B68" s="32">
        <f>SUM(B41:B45)</f>
        <v>19906</v>
      </c>
      <c r="C68" s="32">
        <f>SUM(C41:C45)</f>
        <v>10242</v>
      </c>
      <c r="D68" s="32">
        <f>SUM(D41:D45)</f>
        <v>9664</v>
      </c>
      <c r="E68" s="33" t="s">
        <v>17</v>
      </c>
      <c r="F68" s="32">
        <f>SUM(F41:F45)</f>
        <v>10106</v>
      </c>
      <c r="G68" s="32">
        <f>SUM(G41:G45)</f>
        <v>4133</v>
      </c>
      <c r="H68" s="31">
        <f>SUM(H41:H45)</f>
        <v>5973</v>
      </c>
    </row>
    <row r="69" spans="1:8" ht="11.25" customHeight="1" x14ac:dyDescent="0.15">
      <c r="A69" s="34" t="s">
        <v>16</v>
      </c>
      <c r="B69" s="32">
        <f>SUM(B46:B50)</f>
        <v>22394</v>
      </c>
      <c r="C69" s="32">
        <f>SUM(C46:C50)</f>
        <v>11388</v>
      </c>
      <c r="D69" s="32">
        <f>SUM(D46:D50)</f>
        <v>11006</v>
      </c>
      <c r="E69" s="33" t="s">
        <v>15</v>
      </c>
      <c r="F69" s="32">
        <f>SUM(F46:F50)</f>
        <v>3616</v>
      </c>
      <c r="G69" s="32">
        <f>SUM(G46:G50)</f>
        <v>1204</v>
      </c>
      <c r="H69" s="31">
        <f>SUM(H46:H50)</f>
        <v>2412</v>
      </c>
    </row>
    <row r="70" spans="1:8" ht="11.25" customHeight="1" x14ac:dyDescent="0.15">
      <c r="A70" s="34" t="s">
        <v>14</v>
      </c>
      <c r="B70" s="32">
        <f>SUM(B51:B55)</f>
        <v>25301</v>
      </c>
      <c r="C70" s="32">
        <f>SUM(C51:C55)</f>
        <v>13146</v>
      </c>
      <c r="D70" s="32">
        <f>SUM(D51:D55)</f>
        <v>12155</v>
      </c>
      <c r="E70" s="33" t="s">
        <v>13</v>
      </c>
      <c r="F70" s="32">
        <f>SUM(F51:F55)</f>
        <v>863</v>
      </c>
      <c r="G70" s="32">
        <f>SUM(G51:G55)</f>
        <v>190</v>
      </c>
      <c r="H70" s="31">
        <f>SUM(H51:H55)</f>
        <v>673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131</v>
      </c>
      <c r="G71" s="28">
        <f>G56</f>
        <v>9</v>
      </c>
      <c r="H71" s="27">
        <f>H56</f>
        <v>122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342004</v>
      </c>
      <c r="D74" s="19" t="str">
        <f>IF(C74=B59,"","ERROR")</f>
        <v/>
      </c>
      <c r="E74" s="18">
        <f>SUM(E75:E77)</f>
        <v>169051</v>
      </c>
      <c r="F74" s="19" t="str">
        <f>IF(E74=C59,"","ERROR")</f>
        <v/>
      </c>
      <c r="G74" s="18">
        <f>SUM(G75:G77)</f>
        <v>172953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39839</v>
      </c>
      <c r="D75" s="16">
        <f>C75/C74</f>
        <v>0.1164869416731968</v>
      </c>
      <c r="E75" s="15">
        <f>SUM(C61:C63)</f>
        <v>20361</v>
      </c>
      <c r="F75" s="16">
        <f>E75/E74</f>
        <v>0.12044294325381098</v>
      </c>
      <c r="G75" s="15">
        <f>SUM(D61:D63)</f>
        <v>19478</v>
      </c>
      <c r="H75" s="14">
        <f>G75/G74</f>
        <v>0.11262019161275029</v>
      </c>
    </row>
    <row r="76" spans="1:8" x14ac:dyDescent="0.15">
      <c r="A76" s="13" t="s">
        <v>4</v>
      </c>
      <c r="B76" s="12" t="s">
        <v>3</v>
      </c>
      <c r="C76" s="10">
        <f>E76+G76</f>
        <v>214358</v>
      </c>
      <c r="D76" s="11">
        <f>C76/C74</f>
        <v>0.62677044712927332</v>
      </c>
      <c r="E76" s="10">
        <f>SUM(C64:C70,G61:G63)</f>
        <v>110040</v>
      </c>
      <c r="F76" s="11">
        <f>E76/E74</f>
        <v>0.65092782651389225</v>
      </c>
      <c r="G76" s="10">
        <f>SUM(D64:D70,H61:H63)</f>
        <v>104318</v>
      </c>
      <c r="H76" s="9">
        <f>G76/G74</f>
        <v>0.6031580834099437</v>
      </c>
    </row>
    <row r="77" spans="1:8" ht="14.25" thickBot="1" x14ac:dyDescent="0.2">
      <c r="A77" s="8" t="s">
        <v>2</v>
      </c>
      <c r="B77" s="7" t="s">
        <v>1</v>
      </c>
      <c r="C77" s="5">
        <f>E77+G77</f>
        <v>87807</v>
      </c>
      <c r="D77" s="6">
        <f>C77/C74</f>
        <v>0.25674261119752984</v>
      </c>
      <c r="E77" s="5">
        <f>SUM(G64:G71)</f>
        <v>38650</v>
      </c>
      <c r="F77" s="6">
        <f>E77/E74</f>
        <v>0.22862923023229675</v>
      </c>
      <c r="G77" s="5">
        <f>SUM(H64:H71)</f>
        <v>49157</v>
      </c>
      <c r="H77" s="4">
        <f>G77/G74</f>
        <v>0.28422172497730597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23" priority="3" operator="notEqual">
      <formula>$B$59</formula>
    </cfRule>
  </conditionalFormatting>
  <conditionalFormatting sqref="E74">
    <cfRule type="cellIs" dxfId="22" priority="2" operator="notEqual">
      <formula>$C$59</formula>
    </cfRule>
  </conditionalFormatting>
  <conditionalFormatting sqref="G74">
    <cfRule type="cellIs" dxfId="21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C29A-205D-4B18-AF99-54AF4C2F09F7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145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341966</v>
      </c>
      <c r="C4" s="41">
        <f>SUM(C6:C55,G6:G56)</f>
        <v>168994</v>
      </c>
      <c r="D4" s="41">
        <f>SUM(D6:D55,H6:H56)</f>
        <v>172972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1947</v>
      </c>
      <c r="C6" s="32">
        <v>998</v>
      </c>
      <c r="D6" s="32">
        <v>949</v>
      </c>
      <c r="E6" s="12" t="s">
        <v>136</v>
      </c>
      <c r="F6" s="32">
        <v>5681</v>
      </c>
      <c r="G6" s="32">
        <v>2959</v>
      </c>
      <c r="H6" s="31">
        <v>2722</v>
      </c>
    </row>
    <row r="7" spans="1:10" ht="11.25" customHeight="1" x14ac:dyDescent="0.15">
      <c r="A7" s="34" t="s">
        <v>135</v>
      </c>
      <c r="B7" s="32">
        <v>2073</v>
      </c>
      <c r="C7" s="32">
        <v>1012</v>
      </c>
      <c r="D7" s="32">
        <v>1061</v>
      </c>
      <c r="E7" s="12" t="s">
        <v>134</v>
      </c>
      <c r="F7" s="32">
        <v>6238</v>
      </c>
      <c r="G7" s="32">
        <v>3203</v>
      </c>
      <c r="H7" s="31">
        <v>3035</v>
      </c>
    </row>
    <row r="8" spans="1:10" ht="11.25" customHeight="1" x14ac:dyDescent="0.15">
      <c r="A8" s="34" t="s">
        <v>133</v>
      </c>
      <c r="B8" s="32">
        <v>2327</v>
      </c>
      <c r="C8" s="32">
        <v>1134</v>
      </c>
      <c r="D8" s="32">
        <v>1193</v>
      </c>
      <c r="E8" s="12" t="s">
        <v>132</v>
      </c>
      <c r="F8" s="32">
        <v>6322</v>
      </c>
      <c r="G8" s="32">
        <v>3359</v>
      </c>
      <c r="H8" s="31">
        <v>2963</v>
      </c>
    </row>
    <row r="9" spans="1:10" ht="11.25" customHeight="1" x14ac:dyDescent="0.15">
      <c r="A9" s="34" t="s">
        <v>131</v>
      </c>
      <c r="B9" s="32">
        <v>2312</v>
      </c>
      <c r="C9" s="32">
        <v>1219</v>
      </c>
      <c r="D9" s="32">
        <v>1093</v>
      </c>
      <c r="E9" s="12" t="s">
        <v>130</v>
      </c>
      <c r="F9" s="32">
        <v>6189</v>
      </c>
      <c r="G9" s="32">
        <v>3163</v>
      </c>
      <c r="H9" s="31">
        <v>3026</v>
      </c>
    </row>
    <row r="10" spans="1:10" ht="11.25" customHeight="1" x14ac:dyDescent="0.15">
      <c r="A10" s="34" t="s">
        <v>129</v>
      </c>
      <c r="B10" s="32">
        <v>2316</v>
      </c>
      <c r="C10" s="32">
        <v>1198</v>
      </c>
      <c r="D10" s="32">
        <v>1118</v>
      </c>
      <c r="E10" s="12" t="s">
        <v>128</v>
      </c>
      <c r="F10" s="32">
        <v>6006</v>
      </c>
      <c r="G10" s="32">
        <v>3161</v>
      </c>
      <c r="H10" s="31">
        <v>2845</v>
      </c>
    </row>
    <row r="11" spans="1:10" ht="11.25" customHeight="1" x14ac:dyDescent="0.15">
      <c r="A11" s="34" t="s">
        <v>127</v>
      </c>
      <c r="B11" s="32">
        <v>2471</v>
      </c>
      <c r="C11" s="32">
        <v>1293</v>
      </c>
      <c r="D11" s="32">
        <v>1178</v>
      </c>
      <c r="E11" s="12" t="s">
        <v>126</v>
      </c>
      <c r="F11" s="32">
        <v>5600</v>
      </c>
      <c r="G11" s="32">
        <v>2880</v>
      </c>
      <c r="H11" s="31">
        <v>2720</v>
      </c>
    </row>
    <row r="12" spans="1:10" ht="11.25" customHeight="1" x14ac:dyDescent="0.15">
      <c r="A12" s="34" t="s">
        <v>125</v>
      </c>
      <c r="B12" s="32">
        <v>2694</v>
      </c>
      <c r="C12" s="32">
        <v>1397</v>
      </c>
      <c r="D12" s="32">
        <v>1297</v>
      </c>
      <c r="E12" s="12" t="s">
        <v>124</v>
      </c>
      <c r="F12" s="32">
        <v>5714</v>
      </c>
      <c r="G12" s="32">
        <v>2936</v>
      </c>
      <c r="H12" s="31">
        <v>2778</v>
      </c>
    </row>
    <row r="13" spans="1:10" ht="11.25" customHeight="1" x14ac:dyDescent="0.15">
      <c r="A13" s="34" t="s">
        <v>123</v>
      </c>
      <c r="B13" s="32">
        <v>2785</v>
      </c>
      <c r="C13" s="32">
        <v>1436</v>
      </c>
      <c r="D13" s="32">
        <v>1349</v>
      </c>
      <c r="E13" s="12" t="s">
        <v>122</v>
      </c>
      <c r="F13" s="32">
        <v>5306</v>
      </c>
      <c r="G13" s="32">
        <v>2769</v>
      </c>
      <c r="H13" s="31">
        <v>2537</v>
      </c>
    </row>
    <row r="14" spans="1:10" ht="11.25" customHeight="1" x14ac:dyDescent="0.15">
      <c r="A14" s="34" t="s">
        <v>121</v>
      </c>
      <c r="B14" s="32">
        <v>2930</v>
      </c>
      <c r="C14" s="32">
        <v>1517</v>
      </c>
      <c r="D14" s="32">
        <v>1413</v>
      </c>
      <c r="E14" s="12" t="s">
        <v>120</v>
      </c>
      <c r="F14" s="32">
        <v>4754</v>
      </c>
      <c r="G14" s="32">
        <v>2451</v>
      </c>
      <c r="H14" s="31">
        <v>2303</v>
      </c>
    </row>
    <row r="15" spans="1:10" ht="11.25" customHeight="1" x14ac:dyDescent="0.15">
      <c r="A15" s="34" t="s">
        <v>119</v>
      </c>
      <c r="B15" s="32">
        <v>2981</v>
      </c>
      <c r="C15" s="32">
        <v>1487</v>
      </c>
      <c r="D15" s="32">
        <v>1494</v>
      </c>
      <c r="E15" s="12" t="s">
        <v>118</v>
      </c>
      <c r="F15" s="32">
        <v>4436</v>
      </c>
      <c r="G15" s="32">
        <v>2316</v>
      </c>
      <c r="H15" s="31">
        <v>2120</v>
      </c>
    </row>
    <row r="16" spans="1:10" ht="11.25" customHeight="1" x14ac:dyDescent="0.15">
      <c r="A16" s="34" t="s">
        <v>117</v>
      </c>
      <c r="B16" s="32">
        <v>3016</v>
      </c>
      <c r="C16" s="32">
        <v>1543</v>
      </c>
      <c r="D16" s="32">
        <v>1473</v>
      </c>
      <c r="E16" s="12" t="s">
        <v>116</v>
      </c>
      <c r="F16" s="32">
        <v>4630</v>
      </c>
      <c r="G16" s="32">
        <v>2382</v>
      </c>
      <c r="H16" s="31">
        <v>2248</v>
      </c>
    </row>
    <row r="17" spans="1:8" ht="11.25" customHeight="1" x14ac:dyDescent="0.15">
      <c r="A17" s="34" t="s">
        <v>115</v>
      </c>
      <c r="B17" s="32">
        <v>2857</v>
      </c>
      <c r="C17" s="32">
        <v>1430</v>
      </c>
      <c r="D17" s="32">
        <v>1427</v>
      </c>
      <c r="E17" s="12" t="s">
        <v>114</v>
      </c>
      <c r="F17" s="32">
        <v>4089</v>
      </c>
      <c r="G17" s="32">
        <v>2058</v>
      </c>
      <c r="H17" s="31">
        <v>2031</v>
      </c>
    </row>
    <row r="18" spans="1:8" ht="11.25" customHeight="1" x14ac:dyDescent="0.15">
      <c r="A18" s="34" t="s">
        <v>113</v>
      </c>
      <c r="B18" s="32">
        <v>3024</v>
      </c>
      <c r="C18" s="32">
        <v>1541</v>
      </c>
      <c r="D18" s="32">
        <v>1483</v>
      </c>
      <c r="E18" s="12" t="s">
        <v>112</v>
      </c>
      <c r="F18" s="32">
        <v>3940</v>
      </c>
      <c r="G18" s="32">
        <v>2080</v>
      </c>
      <c r="H18" s="31">
        <v>1860</v>
      </c>
    </row>
    <row r="19" spans="1:8" ht="11.25" customHeight="1" x14ac:dyDescent="0.15">
      <c r="A19" s="34" t="s">
        <v>111</v>
      </c>
      <c r="B19" s="32">
        <v>2962</v>
      </c>
      <c r="C19" s="32">
        <v>1506</v>
      </c>
      <c r="D19" s="32">
        <v>1456</v>
      </c>
      <c r="E19" s="12" t="s">
        <v>110</v>
      </c>
      <c r="F19" s="32">
        <v>3551</v>
      </c>
      <c r="G19" s="32">
        <v>1800</v>
      </c>
      <c r="H19" s="31">
        <v>1751</v>
      </c>
    </row>
    <row r="20" spans="1:8" ht="11.25" customHeight="1" x14ac:dyDescent="0.15">
      <c r="A20" s="34" t="s">
        <v>109</v>
      </c>
      <c r="B20" s="32">
        <v>3068</v>
      </c>
      <c r="C20" s="32">
        <v>1624</v>
      </c>
      <c r="D20" s="32">
        <v>1444</v>
      </c>
      <c r="E20" s="12" t="s">
        <v>108</v>
      </c>
      <c r="F20" s="32">
        <v>3416</v>
      </c>
      <c r="G20" s="32">
        <v>1716</v>
      </c>
      <c r="H20" s="31">
        <v>1700</v>
      </c>
    </row>
    <row r="21" spans="1:8" ht="11.25" customHeight="1" x14ac:dyDescent="0.15">
      <c r="A21" s="34" t="s">
        <v>107</v>
      </c>
      <c r="B21" s="32">
        <v>3123</v>
      </c>
      <c r="C21" s="32">
        <v>1559</v>
      </c>
      <c r="D21" s="32">
        <v>1564</v>
      </c>
      <c r="E21" s="12" t="s">
        <v>106</v>
      </c>
      <c r="F21" s="32">
        <v>3330</v>
      </c>
      <c r="G21" s="32">
        <v>1676</v>
      </c>
      <c r="H21" s="31">
        <v>1654</v>
      </c>
    </row>
    <row r="22" spans="1:8" ht="11.25" customHeight="1" x14ac:dyDescent="0.15">
      <c r="A22" s="34" t="s">
        <v>105</v>
      </c>
      <c r="B22" s="32">
        <v>3040</v>
      </c>
      <c r="C22" s="32">
        <v>1531</v>
      </c>
      <c r="D22" s="32">
        <v>1509</v>
      </c>
      <c r="E22" s="12" t="s">
        <v>104</v>
      </c>
      <c r="F22" s="32">
        <v>3425</v>
      </c>
      <c r="G22" s="32">
        <v>1684</v>
      </c>
      <c r="H22" s="31">
        <v>1741</v>
      </c>
    </row>
    <row r="23" spans="1:8" ht="11.25" customHeight="1" x14ac:dyDescent="0.15">
      <c r="A23" s="34" t="s">
        <v>103</v>
      </c>
      <c r="B23" s="32">
        <v>3133</v>
      </c>
      <c r="C23" s="32">
        <v>1645</v>
      </c>
      <c r="D23" s="32">
        <v>1488</v>
      </c>
      <c r="E23" s="12" t="s">
        <v>102</v>
      </c>
      <c r="F23" s="32">
        <v>3128</v>
      </c>
      <c r="G23" s="32">
        <v>1561</v>
      </c>
      <c r="H23" s="31">
        <v>1567</v>
      </c>
    </row>
    <row r="24" spans="1:8" ht="11.25" customHeight="1" x14ac:dyDescent="0.15">
      <c r="A24" s="34" t="s">
        <v>101</v>
      </c>
      <c r="B24" s="32">
        <v>3146</v>
      </c>
      <c r="C24" s="32">
        <v>1548</v>
      </c>
      <c r="D24" s="32">
        <v>1598</v>
      </c>
      <c r="E24" s="12" t="s">
        <v>100</v>
      </c>
      <c r="F24" s="32">
        <v>3174</v>
      </c>
      <c r="G24" s="32">
        <v>1564</v>
      </c>
      <c r="H24" s="31">
        <v>1610</v>
      </c>
    </row>
    <row r="25" spans="1:8" ht="11.25" customHeight="1" x14ac:dyDescent="0.15">
      <c r="A25" s="34" t="s">
        <v>99</v>
      </c>
      <c r="B25" s="32">
        <v>3090</v>
      </c>
      <c r="C25" s="32">
        <v>1584</v>
      </c>
      <c r="D25" s="32">
        <v>1506</v>
      </c>
      <c r="E25" s="12" t="s">
        <v>98</v>
      </c>
      <c r="F25" s="32">
        <v>3258</v>
      </c>
      <c r="G25" s="32">
        <v>1559</v>
      </c>
      <c r="H25" s="31">
        <v>1699</v>
      </c>
    </row>
    <row r="26" spans="1:8" ht="11.25" customHeight="1" x14ac:dyDescent="0.15">
      <c r="A26" s="34" t="s">
        <v>97</v>
      </c>
      <c r="B26" s="32">
        <v>3143</v>
      </c>
      <c r="C26" s="32">
        <v>1601</v>
      </c>
      <c r="D26" s="32">
        <v>1542</v>
      </c>
      <c r="E26" s="12" t="s">
        <v>96</v>
      </c>
      <c r="F26" s="32">
        <v>3417</v>
      </c>
      <c r="G26" s="32">
        <v>1625</v>
      </c>
      <c r="H26" s="31">
        <v>1792</v>
      </c>
    </row>
    <row r="27" spans="1:8" ht="11.25" customHeight="1" x14ac:dyDescent="0.15">
      <c r="A27" s="34" t="s">
        <v>95</v>
      </c>
      <c r="B27" s="32">
        <v>3469</v>
      </c>
      <c r="C27" s="32">
        <v>1726</v>
      </c>
      <c r="D27" s="32">
        <v>1743</v>
      </c>
      <c r="E27" s="12" t="s">
        <v>94</v>
      </c>
      <c r="F27" s="32">
        <v>3362</v>
      </c>
      <c r="G27" s="32">
        <v>1612</v>
      </c>
      <c r="H27" s="31">
        <v>1750</v>
      </c>
    </row>
    <row r="28" spans="1:8" ht="11.25" customHeight="1" x14ac:dyDescent="0.15">
      <c r="A28" s="34" t="s">
        <v>93</v>
      </c>
      <c r="B28" s="32">
        <v>3658</v>
      </c>
      <c r="C28" s="32">
        <v>1840</v>
      </c>
      <c r="D28" s="32">
        <v>1818</v>
      </c>
      <c r="E28" s="12" t="s">
        <v>92</v>
      </c>
      <c r="F28" s="32">
        <v>3730</v>
      </c>
      <c r="G28" s="32">
        <v>1690</v>
      </c>
      <c r="H28" s="31">
        <v>2040</v>
      </c>
    </row>
    <row r="29" spans="1:8" ht="11.25" customHeight="1" x14ac:dyDescent="0.15">
      <c r="A29" s="34" t="s">
        <v>91</v>
      </c>
      <c r="B29" s="32">
        <v>3634</v>
      </c>
      <c r="C29" s="32">
        <v>1838</v>
      </c>
      <c r="D29" s="32">
        <v>1796</v>
      </c>
      <c r="E29" s="12" t="s">
        <v>90</v>
      </c>
      <c r="F29" s="32">
        <v>3868</v>
      </c>
      <c r="G29" s="32">
        <v>1794</v>
      </c>
      <c r="H29" s="31">
        <v>2074</v>
      </c>
    </row>
    <row r="30" spans="1:8" ht="11.25" customHeight="1" x14ac:dyDescent="0.15">
      <c r="A30" s="34" t="s">
        <v>89</v>
      </c>
      <c r="B30" s="32">
        <v>3659</v>
      </c>
      <c r="C30" s="32">
        <v>1820</v>
      </c>
      <c r="D30" s="32">
        <v>1839</v>
      </c>
      <c r="E30" s="12" t="s">
        <v>88</v>
      </c>
      <c r="F30" s="32">
        <v>4116</v>
      </c>
      <c r="G30" s="32">
        <v>1875</v>
      </c>
      <c r="H30" s="31">
        <v>2241</v>
      </c>
    </row>
    <row r="31" spans="1:8" ht="11.25" customHeight="1" x14ac:dyDescent="0.15">
      <c r="A31" s="34" t="s">
        <v>87</v>
      </c>
      <c r="B31" s="32">
        <v>3827</v>
      </c>
      <c r="C31" s="32">
        <v>1902</v>
      </c>
      <c r="D31" s="32">
        <v>1925</v>
      </c>
      <c r="E31" s="12" t="s">
        <v>86</v>
      </c>
      <c r="F31" s="32">
        <v>4577</v>
      </c>
      <c r="G31" s="32">
        <v>2084</v>
      </c>
      <c r="H31" s="31">
        <v>2493</v>
      </c>
    </row>
    <row r="32" spans="1:8" ht="11.25" customHeight="1" x14ac:dyDescent="0.15">
      <c r="A32" s="34" t="s">
        <v>85</v>
      </c>
      <c r="B32" s="32">
        <v>3848</v>
      </c>
      <c r="C32" s="32">
        <v>1963</v>
      </c>
      <c r="D32" s="32">
        <v>1885</v>
      </c>
      <c r="E32" s="33" t="s">
        <v>84</v>
      </c>
      <c r="F32" s="32">
        <v>4629</v>
      </c>
      <c r="G32" s="32">
        <v>2056</v>
      </c>
      <c r="H32" s="31">
        <v>2573</v>
      </c>
    </row>
    <row r="33" spans="1:8" ht="11.25" customHeight="1" x14ac:dyDescent="0.15">
      <c r="A33" s="34" t="s">
        <v>83</v>
      </c>
      <c r="B33" s="32">
        <v>3822</v>
      </c>
      <c r="C33" s="32">
        <v>1938</v>
      </c>
      <c r="D33" s="32">
        <v>1884</v>
      </c>
      <c r="E33" s="33" t="s">
        <v>82</v>
      </c>
      <c r="F33" s="32">
        <v>4945</v>
      </c>
      <c r="G33" s="32">
        <v>2135</v>
      </c>
      <c r="H33" s="31">
        <v>2810</v>
      </c>
    </row>
    <row r="34" spans="1:8" ht="11.25" customHeight="1" x14ac:dyDescent="0.15">
      <c r="A34" s="34" t="s">
        <v>81</v>
      </c>
      <c r="B34" s="32">
        <v>3850</v>
      </c>
      <c r="C34" s="32">
        <v>1983</v>
      </c>
      <c r="D34" s="32">
        <v>1867</v>
      </c>
      <c r="E34" s="33" t="s">
        <v>80</v>
      </c>
      <c r="F34" s="32">
        <v>4260</v>
      </c>
      <c r="G34" s="32">
        <v>1860</v>
      </c>
      <c r="H34" s="31">
        <v>2400</v>
      </c>
    </row>
    <row r="35" spans="1:8" ht="11.25" customHeight="1" x14ac:dyDescent="0.15">
      <c r="A35" s="34" t="s">
        <v>79</v>
      </c>
      <c r="B35" s="32">
        <v>3848</v>
      </c>
      <c r="C35" s="32">
        <v>1993</v>
      </c>
      <c r="D35" s="32">
        <v>1855</v>
      </c>
      <c r="E35" s="33" t="s">
        <v>78</v>
      </c>
      <c r="F35" s="32">
        <v>2677</v>
      </c>
      <c r="G35" s="32">
        <v>1131</v>
      </c>
      <c r="H35" s="31">
        <v>1546</v>
      </c>
    </row>
    <row r="36" spans="1:8" ht="11.25" customHeight="1" x14ac:dyDescent="0.15">
      <c r="A36" s="34" t="s">
        <v>77</v>
      </c>
      <c r="B36" s="32">
        <v>3827</v>
      </c>
      <c r="C36" s="32">
        <v>1938</v>
      </c>
      <c r="D36" s="32">
        <v>1889</v>
      </c>
      <c r="E36" s="33" t="s">
        <v>76</v>
      </c>
      <c r="F36" s="32">
        <v>3253</v>
      </c>
      <c r="G36" s="32">
        <v>1433</v>
      </c>
      <c r="H36" s="31">
        <v>1820</v>
      </c>
    </row>
    <row r="37" spans="1:8" ht="11.25" customHeight="1" x14ac:dyDescent="0.15">
      <c r="A37" s="34" t="s">
        <v>75</v>
      </c>
      <c r="B37" s="32">
        <v>3764</v>
      </c>
      <c r="C37" s="32">
        <v>1947</v>
      </c>
      <c r="D37" s="32">
        <v>1817</v>
      </c>
      <c r="E37" s="33" t="s">
        <v>74</v>
      </c>
      <c r="F37" s="32">
        <v>3813</v>
      </c>
      <c r="G37" s="32">
        <v>1643</v>
      </c>
      <c r="H37" s="31">
        <v>2170</v>
      </c>
    </row>
    <row r="38" spans="1:8" ht="11.25" customHeight="1" x14ac:dyDescent="0.15">
      <c r="A38" s="34" t="s">
        <v>73</v>
      </c>
      <c r="B38" s="32">
        <v>3656</v>
      </c>
      <c r="C38" s="32">
        <v>1904</v>
      </c>
      <c r="D38" s="32">
        <v>1752</v>
      </c>
      <c r="E38" s="33" t="s">
        <v>72</v>
      </c>
      <c r="F38" s="32">
        <v>3578</v>
      </c>
      <c r="G38" s="32">
        <v>1450</v>
      </c>
      <c r="H38" s="31">
        <v>2128</v>
      </c>
    </row>
    <row r="39" spans="1:8" ht="11.25" customHeight="1" x14ac:dyDescent="0.15">
      <c r="A39" s="34" t="s">
        <v>71</v>
      </c>
      <c r="B39" s="32">
        <v>3763</v>
      </c>
      <c r="C39" s="32">
        <v>1964</v>
      </c>
      <c r="D39" s="32">
        <v>1799</v>
      </c>
      <c r="E39" s="33" t="s">
        <v>70</v>
      </c>
      <c r="F39" s="32">
        <v>3510</v>
      </c>
      <c r="G39" s="32">
        <v>1428</v>
      </c>
      <c r="H39" s="31">
        <v>2082</v>
      </c>
    </row>
    <row r="40" spans="1:8" ht="11.25" customHeight="1" x14ac:dyDescent="0.15">
      <c r="A40" s="34" t="s">
        <v>69</v>
      </c>
      <c r="B40" s="32">
        <v>3726</v>
      </c>
      <c r="C40" s="32">
        <v>1879</v>
      </c>
      <c r="D40" s="32">
        <v>1847</v>
      </c>
      <c r="E40" s="33" t="s">
        <v>68</v>
      </c>
      <c r="F40" s="32">
        <v>2978</v>
      </c>
      <c r="G40" s="32">
        <v>1212</v>
      </c>
      <c r="H40" s="31">
        <v>1766</v>
      </c>
    </row>
    <row r="41" spans="1:8" ht="11.25" customHeight="1" x14ac:dyDescent="0.15">
      <c r="A41" s="34" t="s">
        <v>67</v>
      </c>
      <c r="B41" s="32">
        <v>3826</v>
      </c>
      <c r="C41" s="32">
        <v>1968</v>
      </c>
      <c r="D41" s="32">
        <v>1858</v>
      </c>
      <c r="E41" s="33" t="s">
        <v>66</v>
      </c>
      <c r="F41" s="32">
        <v>2580</v>
      </c>
      <c r="G41" s="32">
        <v>1074</v>
      </c>
      <c r="H41" s="31">
        <v>1506</v>
      </c>
    </row>
    <row r="42" spans="1:8" ht="11.25" customHeight="1" x14ac:dyDescent="0.15">
      <c r="A42" s="34" t="s">
        <v>65</v>
      </c>
      <c r="B42" s="32">
        <v>3903</v>
      </c>
      <c r="C42" s="32">
        <v>2016</v>
      </c>
      <c r="D42" s="32">
        <v>1887</v>
      </c>
      <c r="E42" s="33" t="s">
        <v>64</v>
      </c>
      <c r="F42" s="32">
        <v>2118</v>
      </c>
      <c r="G42" s="32">
        <v>851</v>
      </c>
      <c r="H42" s="31">
        <v>1267</v>
      </c>
    </row>
    <row r="43" spans="1:8" ht="11.25" customHeight="1" x14ac:dyDescent="0.15">
      <c r="A43" s="34" t="s">
        <v>63</v>
      </c>
      <c r="B43" s="32">
        <v>3979</v>
      </c>
      <c r="C43" s="32">
        <v>2027</v>
      </c>
      <c r="D43" s="32">
        <v>1952</v>
      </c>
      <c r="E43" s="33" t="s">
        <v>62</v>
      </c>
      <c r="F43" s="32">
        <v>2091</v>
      </c>
      <c r="G43" s="32">
        <v>844</v>
      </c>
      <c r="H43" s="31">
        <v>1247</v>
      </c>
    </row>
    <row r="44" spans="1:8" ht="11.25" customHeight="1" x14ac:dyDescent="0.15">
      <c r="A44" s="34" t="s">
        <v>61</v>
      </c>
      <c r="B44" s="32">
        <v>4128</v>
      </c>
      <c r="C44" s="32">
        <v>2126</v>
      </c>
      <c r="D44" s="32">
        <v>2002</v>
      </c>
      <c r="E44" s="33" t="s">
        <v>60</v>
      </c>
      <c r="F44" s="32">
        <v>1761</v>
      </c>
      <c r="G44" s="32">
        <v>728</v>
      </c>
      <c r="H44" s="31">
        <v>1033</v>
      </c>
    </row>
    <row r="45" spans="1:8" ht="11.25" customHeight="1" x14ac:dyDescent="0.15">
      <c r="A45" s="34" t="s">
        <v>59</v>
      </c>
      <c r="B45" s="32">
        <v>4081</v>
      </c>
      <c r="C45" s="32">
        <v>2109</v>
      </c>
      <c r="D45" s="32">
        <v>1972</v>
      </c>
      <c r="E45" s="33" t="s">
        <v>58</v>
      </c>
      <c r="F45" s="32">
        <v>1616</v>
      </c>
      <c r="G45" s="32">
        <v>641</v>
      </c>
      <c r="H45" s="31">
        <v>975</v>
      </c>
    </row>
    <row r="46" spans="1:8" ht="11.25" customHeight="1" x14ac:dyDescent="0.15">
      <c r="A46" s="34" t="s">
        <v>57</v>
      </c>
      <c r="B46" s="32">
        <v>4229</v>
      </c>
      <c r="C46" s="32">
        <v>2141</v>
      </c>
      <c r="D46" s="32">
        <v>2088</v>
      </c>
      <c r="E46" s="33" t="s">
        <v>56</v>
      </c>
      <c r="F46" s="32">
        <v>1109</v>
      </c>
      <c r="G46" s="32">
        <v>427</v>
      </c>
      <c r="H46" s="31">
        <v>682</v>
      </c>
    </row>
    <row r="47" spans="1:8" ht="11.25" customHeight="1" x14ac:dyDescent="0.15">
      <c r="A47" s="34" t="s">
        <v>55</v>
      </c>
      <c r="B47" s="32">
        <v>4488</v>
      </c>
      <c r="C47" s="32">
        <v>2283</v>
      </c>
      <c r="D47" s="32">
        <v>2205</v>
      </c>
      <c r="E47" s="33" t="s">
        <v>54</v>
      </c>
      <c r="F47" s="32">
        <v>846</v>
      </c>
      <c r="G47" s="32">
        <v>288</v>
      </c>
      <c r="H47" s="31">
        <v>558</v>
      </c>
    </row>
    <row r="48" spans="1:8" ht="11.25" customHeight="1" x14ac:dyDescent="0.15">
      <c r="A48" s="34" t="s">
        <v>53</v>
      </c>
      <c r="B48" s="32">
        <v>4504</v>
      </c>
      <c r="C48" s="32">
        <v>2295</v>
      </c>
      <c r="D48" s="32">
        <v>2209</v>
      </c>
      <c r="E48" s="33" t="s">
        <v>52</v>
      </c>
      <c r="F48" s="32">
        <v>699</v>
      </c>
      <c r="G48" s="32">
        <v>219</v>
      </c>
      <c r="H48" s="31">
        <v>480</v>
      </c>
    </row>
    <row r="49" spans="1:10" ht="11.25" customHeight="1" x14ac:dyDescent="0.15">
      <c r="A49" s="34" t="s">
        <v>51</v>
      </c>
      <c r="B49" s="32">
        <v>4533</v>
      </c>
      <c r="C49" s="32">
        <v>2303</v>
      </c>
      <c r="D49" s="32">
        <v>2230</v>
      </c>
      <c r="E49" s="33" t="s">
        <v>50</v>
      </c>
      <c r="F49" s="32">
        <v>556</v>
      </c>
      <c r="G49" s="32">
        <v>178</v>
      </c>
      <c r="H49" s="31">
        <v>378</v>
      </c>
    </row>
    <row r="50" spans="1:10" ht="11.25" customHeight="1" x14ac:dyDescent="0.15">
      <c r="A50" s="34" t="s">
        <v>49</v>
      </c>
      <c r="B50" s="32">
        <v>4626</v>
      </c>
      <c r="C50" s="32">
        <v>2337</v>
      </c>
      <c r="D50" s="32">
        <v>2289</v>
      </c>
      <c r="E50" s="33" t="s">
        <v>48</v>
      </c>
      <c r="F50" s="32">
        <v>430</v>
      </c>
      <c r="G50" s="32">
        <v>107</v>
      </c>
      <c r="H50" s="31">
        <v>323</v>
      </c>
    </row>
    <row r="51" spans="1:10" ht="11.25" customHeight="1" x14ac:dyDescent="0.15">
      <c r="A51" s="34" t="s">
        <v>47</v>
      </c>
      <c r="B51" s="32">
        <v>4758</v>
      </c>
      <c r="C51" s="32">
        <v>2467</v>
      </c>
      <c r="D51" s="32">
        <v>2291</v>
      </c>
      <c r="E51" s="33" t="s">
        <v>46</v>
      </c>
      <c r="F51" s="32">
        <v>299</v>
      </c>
      <c r="G51" s="32">
        <v>68</v>
      </c>
      <c r="H51" s="31">
        <v>231</v>
      </c>
    </row>
    <row r="52" spans="1:10" ht="11.25" customHeight="1" x14ac:dyDescent="0.15">
      <c r="A52" s="34" t="s">
        <v>45</v>
      </c>
      <c r="B52" s="32">
        <v>4817</v>
      </c>
      <c r="C52" s="32">
        <v>2527</v>
      </c>
      <c r="D52" s="32">
        <v>2290</v>
      </c>
      <c r="E52" s="33" t="s">
        <v>44</v>
      </c>
      <c r="F52" s="32">
        <v>233</v>
      </c>
      <c r="G52" s="32">
        <v>57</v>
      </c>
      <c r="H52" s="31">
        <v>176</v>
      </c>
    </row>
    <row r="53" spans="1:10" ht="11.25" customHeight="1" x14ac:dyDescent="0.15">
      <c r="A53" s="34" t="s">
        <v>43</v>
      </c>
      <c r="B53" s="32">
        <v>4990</v>
      </c>
      <c r="C53" s="32">
        <v>2607</v>
      </c>
      <c r="D53" s="32">
        <v>2383</v>
      </c>
      <c r="E53" s="33" t="s">
        <v>42</v>
      </c>
      <c r="F53" s="32">
        <v>153</v>
      </c>
      <c r="G53" s="32">
        <v>30</v>
      </c>
      <c r="H53" s="31">
        <v>123</v>
      </c>
    </row>
    <row r="54" spans="1:10" ht="11.25" customHeight="1" x14ac:dyDescent="0.15">
      <c r="A54" s="34" t="s">
        <v>41</v>
      </c>
      <c r="B54" s="32">
        <v>5164</v>
      </c>
      <c r="C54" s="32">
        <v>2667</v>
      </c>
      <c r="D54" s="32">
        <v>2497</v>
      </c>
      <c r="E54" s="33" t="s">
        <v>40</v>
      </c>
      <c r="F54" s="32">
        <v>113</v>
      </c>
      <c r="G54" s="32">
        <v>24</v>
      </c>
      <c r="H54" s="31">
        <v>89</v>
      </c>
    </row>
    <row r="55" spans="1:10" ht="11.25" customHeight="1" x14ac:dyDescent="0.15">
      <c r="A55" s="34" t="s">
        <v>39</v>
      </c>
      <c r="B55" s="32">
        <v>5441</v>
      </c>
      <c r="C55" s="32">
        <v>2820</v>
      </c>
      <c r="D55" s="32">
        <v>2621</v>
      </c>
      <c r="E55" s="33" t="s">
        <v>38</v>
      </c>
      <c r="F55" s="32">
        <v>71</v>
      </c>
      <c r="G55" s="32">
        <v>12</v>
      </c>
      <c r="H55" s="31">
        <v>59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135</v>
      </c>
      <c r="G56" s="28">
        <v>10</v>
      </c>
      <c r="H56" s="27">
        <v>125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341966</v>
      </c>
      <c r="C59" s="41">
        <f>SUM(C61:C70)+SUM(G61:G71)</f>
        <v>168994</v>
      </c>
      <c r="D59" s="41">
        <f>SUM(D61:D70)+SUM(H61:H71)</f>
        <v>172972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10975</v>
      </c>
      <c r="C61" s="32">
        <f>SUM(C6:C10)</f>
        <v>5561</v>
      </c>
      <c r="D61" s="32">
        <f>SUM(D6:D10)</f>
        <v>5414</v>
      </c>
      <c r="E61" s="33" t="s">
        <v>31</v>
      </c>
      <c r="F61" s="32">
        <f>SUM(F6:F10)</f>
        <v>30436</v>
      </c>
      <c r="G61" s="32">
        <f>SUM(G6:G10)</f>
        <v>15845</v>
      </c>
      <c r="H61" s="31">
        <f>SUM(H6:H10)</f>
        <v>14591</v>
      </c>
    </row>
    <row r="62" spans="1:10" ht="11.25" customHeight="1" x14ac:dyDescent="0.15">
      <c r="A62" s="34" t="s">
        <v>30</v>
      </c>
      <c r="B62" s="32">
        <f>SUM(B11:B15)</f>
        <v>13861</v>
      </c>
      <c r="C62" s="32">
        <f>SUM(C11:C15)</f>
        <v>7130</v>
      </c>
      <c r="D62" s="32">
        <f>SUM(D11:D15)</f>
        <v>6731</v>
      </c>
      <c r="E62" s="33" t="s">
        <v>29</v>
      </c>
      <c r="F62" s="32">
        <f>SUM(F11:F15)</f>
        <v>25810</v>
      </c>
      <c r="G62" s="32">
        <f>SUM(G11:G15)</f>
        <v>13352</v>
      </c>
      <c r="H62" s="31">
        <f>SUM(H11:H15)</f>
        <v>12458</v>
      </c>
    </row>
    <row r="63" spans="1:10" ht="11.25" customHeight="1" x14ac:dyDescent="0.15">
      <c r="A63" s="34" t="s">
        <v>28</v>
      </c>
      <c r="B63" s="32">
        <f>SUM(B16:B20)</f>
        <v>14927</v>
      </c>
      <c r="C63" s="32">
        <f>SUM(C16:C20)</f>
        <v>7644</v>
      </c>
      <c r="D63" s="32">
        <f>SUM(D16:D20)</f>
        <v>7283</v>
      </c>
      <c r="E63" s="33" t="s">
        <v>27</v>
      </c>
      <c r="F63" s="32">
        <f>SUM(F16:F20)</f>
        <v>19626</v>
      </c>
      <c r="G63" s="32">
        <f>SUM(G16:G20)</f>
        <v>10036</v>
      </c>
      <c r="H63" s="31">
        <f>SUM(H16:H20)</f>
        <v>9590</v>
      </c>
    </row>
    <row r="64" spans="1:10" ht="11.25" customHeight="1" x14ac:dyDescent="0.15">
      <c r="A64" s="34" t="s">
        <v>26</v>
      </c>
      <c r="B64" s="32">
        <f>SUM(B21:B25)</f>
        <v>15532</v>
      </c>
      <c r="C64" s="32">
        <f>SUM(C21:C25)</f>
        <v>7867</v>
      </c>
      <c r="D64" s="32">
        <f>SUM(D21:D25)</f>
        <v>7665</v>
      </c>
      <c r="E64" s="33" t="s">
        <v>25</v>
      </c>
      <c r="F64" s="32">
        <f>SUM(F21:F25)</f>
        <v>16315</v>
      </c>
      <c r="G64" s="32">
        <f>SUM(G21:G25)</f>
        <v>8044</v>
      </c>
      <c r="H64" s="31">
        <f>SUM(H21:H25)</f>
        <v>8271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17563</v>
      </c>
      <c r="C65" s="32">
        <f>SUM(C26:C30)</f>
        <v>8825</v>
      </c>
      <c r="D65" s="32">
        <f>SUM(D26:D30)</f>
        <v>8738</v>
      </c>
      <c r="E65" s="33" t="s">
        <v>23</v>
      </c>
      <c r="F65" s="32">
        <f>SUM(F26:F30)</f>
        <v>18493</v>
      </c>
      <c r="G65" s="32">
        <f>SUM(G26:G30)</f>
        <v>8596</v>
      </c>
      <c r="H65" s="31">
        <f>SUM(H26:H30)</f>
        <v>9897</v>
      </c>
    </row>
    <row r="66" spans="1:8" ht="11.25" customHeight="1" x14ac:dyDescent="0.15">
      <c r="A66" s="34" t="s">
        <v>22</v>
      </c>
      <c r="B66" s="32">
        <f>SUM(B31:B35)</f>
        <v>19195</v>
      </c>
      <c r="C66" s="32">
        <f>SUM(C31:C35)</f>
        <v>9779</v>
      </c>
      <c r="D66" s="32">
        <f>SUM(D31:D35)</f>
        <v>9416</v>
      </c>
      <c r="E66" s="33" t="s">
        <v>21</v>
      </c>
      <c r="F66" s="32">
        <f>SUM(F31:F35)</f>
        <v>21088</v>
      </c>
      <c r="G66" s="32">
        <f>SUM(G31:G35)</f>
        <v>9266</v>
      </c>
      <c r="H66" s="31">
        <f>SUM(H31:H35)</f>
        <v>11822</v>
      </c>
    </row>
    <row r="67" spans="1:8" ht="11.25" customHeight="1" x14ac:dyDescent="0.15">
      <c r="A67" s="34" t="s">
        <v>20</v>
      </c>
      <c r="B67" s="32">
        <f>SUM(B36:B40)</f>
        <v>18736</v>
      </c>
      <c r="C67" s="32">
        <f>SUM(C36:C40)</f>
        <v>9632</v>
      </c>
      <c r="D67" s="32">
        <f>SUM(D36:D40)</f>
        <v>9104</v>
      </c>
      <c r="E67" s="33" t="s">
        <v>19</v>
      </c>
      <c r="F67" s="32">
        <f>SUM(F36:F40)</f>
        <v>17132</v>
      </c>
      <c r="G67" s="32">
        <f>SUM(G36:G40)</f>
        <v>7166</v>
      </c>
      <c r="H67" s="31">
        <f>SUM(H36:H40)</f>
        <v>9966</v>
      </c>
    </row>
    <row r="68" spans="1:8" ht="11.25" customHeight="1" x14ac:dyDescent="0.15">
      <c r="A68" s="34" t="s">
        <v>18</v>
      </c>
      <c r="B68" s="32">
        <f>SUM(B41:B45)</f>
        <v>19917</v>
      </c>
      <c r="C68" s="32">
        <f>SUM(C41:C45)</f>
        <v>10246</v>
      </c>
      <c r="D68" s="32">
        <f>SUM(D41:D45)</f>
        <v>9671</v>
      </c>
      <c r="E68" s="33" t="s">
        <v>17</v>
      </c>
      <c r="F68" s="32">
        <f>SUM(F41:F45)</f>
        <v>10166</v>
      </c>
      <c r="G68" s="32">
        <f>SUM(G41:G45)</f>
        <v>4138</v>
      </c>
      <c r="H68" s="31">
        <f>SUM(H41:H45)</f>
        <v>6028</v>
      </c>
    </row>
    <row r="69" spans="1:8" ht="11.25" customHeight="1" x14ac:dyDescent="0.15">
      <c r="A69" s="34" t="s">
        <v>16</v>
      </c>
      <c r="B69" s="32">
        <f>SUM(B46:B50)</f>
        <v>22380</v>
      </c>
      <c r="C69" s="32">
        <f>SUM(C46:C50)</f>
        <v>11359</v>
      </c>
      <c r="D69" s="32">
        <f>SUM(D46:D50)</f>
        <v>11021</v>
      </c>
      <c r="E69" s="33" t="s">
        <v>15</v>
      </c>
      <c r="F69" s="32">
        <f>SUM(F46:F50)</f>
        <v>3640</v>
      </c>
      <c r="G69" s="32">
        <f>SUM(G46:G50)</f>
        <v>1219</v>
      </c>
      <c r="H69" s="31">
        <f>SUM(H46:H50)</f>
        <v>2421</v>
      </c>
    </row>
    <row r="70" spans="1:8" ht="11.25" customHeight="1" x14ac:dyDescent="0.15">
      <c r="A70" s="34" t="s">
        <v>14</v>
      </c>
      <c r="B70" s="32">
        <f>SUM(B51:B55)</f>
        <v>25170</v>
      </c>
      <c r="C70" s="32">
        <f>SUM(C51:C55)</f>
        <v>13088</v>
      </c>
      <c r="D70" s="32">
        <f>SUM(D51:D55)</f>
        <v>12082</v>
      </c>
      <c r="E70" s="33" t="s">
        <v>13</v>
      </c>
      <c r="F70" s="32">
        <f>SUM(F51:F55)</f>
        <v>869</v>
      </c>
      <c r="G70" s="32">
        <f>SUM(G51:G55)</f>
        <v>191</v>
      </c>
      <c r="H70" s="31">
        <f>SUM(H51:H55)</f>
        <v>678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135</v>
      </c>
      <c r="G71" s="28">
        <f>G56</f>
        <v>10</v>
      </c>
      <c r="H71" s="27">
        <f>H56</f>
        <v>125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341966</v>
      </c>
      <c r="D74" s="19" t="str">
        <f>IF(C74=B59,"","ERROR")</f>
        <v/>
      </c>
      <c r="E74" s="18">
        <f>SUM(E75:E77)</f>
        <v>168994</v>
      </c>
      <c r="F74" s="19" t="str">
        <f>IF(E74=C59,"","ERROR")</f>
        <v/>
      </c>
      <c r="G74" s="18">
        <f>SUM(G75:G77)</f>
        <v>172972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39763</v>
      </c>
      <c r="D75" s="16">
        <f>C75/C74</f>
        <v>0.11627764163688788</v>
      </c>
      <c r="E75" s="15">
        <f>SUM(C61:C63)</f>
        <v>20335</v>
      </c>
      <c r="F75" s="16">
        <f>E75/E74</f>
        <v>0.12032971584789992</v>
      </c>
      <c r="G75" s="15">
        <f>SUM(D61:D63)</f>
        <v>19428</v>
      </c>
      <c r="H75" s="14">
        <f>G75/G74</f>
        <v>0.11231875679300696</v>
      </c>
    </row>
    <row r="76" spans="1:8" x14ac:dyDescent="0.15">
      <c r="A76" s="13" t="s">
        <v>4</v>
      </c>
      <c r="B76" s="12" t="s">
        <v>3</v>
      </c>
      <c r="C76" s="10">
        <f>E76+G76</f>
        <v>214365</v>
      </c>
      <c r="D76" s="11">
        <f>C76/C74</f>
        <v>0.62686056508541788</v>
      </c>
      <c r="E76" s="10">
        <f>SUM(C64:C70,G61:G63)</f>
        <v>110029</v>
      </c>
      <c r="F76" s="11">
        <f>E76/E74</f>
        <v>0.65108228694509862</v>
      </c>
      <c r="G76" s="10">
        <f>SUM(D64:D70,H61:H63)</f>
        <v>104336</v>
      </c>
      <c r="H76" s="9">
        <f>G76/G74</f>
        <v>0.60319589297689802</v>
      </c>
    </row>
    <row r="77" spans="1:8" ht="14.25" thickBot="1" x14ac:dyDescent="0.2">
      <c r="A77" s="8" t="s">
        <v>2</v>
      </c>
      <c r="B77" s="7" t="s">
        <v>1</v>
      </c>
      <c r="C77" s="5">
        <f>E77+G77</f>
        <v>87838</v>
      </c>
      <c r="D77" s="6">
        <f>C77/C74</f>
        <v>0.25686179327769426</v>
      </c>
      <c r="E77" s="5">
        <f>SUM(G64:G71)</f>
        <v>38630</v>
      </c>
      <c r="F77" s="6">
        <f>E77/E74</f>
        <v>0.22858799720700143</v>
      </c>
      <c r="G77" s="5">
        <f>SUM(H64:H71)</f>
        <v>49208</v>
      </c>
      <c r="H77" s="4">
        <f>G77/G74</f>
        <v>0.28448535023009502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20" priority="3" operator="notEqual">
      <formula>$B$59</formula>
    </cfRule>
  </conditionalFormatting>
  <conditionalFormatting sqref="E74">
    <cfRule type="cellIs" dxfId="19" priority="2" operator="notEqual">
      <formula>$C$59</formula>
    </cfRule>
  </conditionalFormatting>
  <conditionalFormatting sqref="G74">
    <cfRule type="cellIs" dxfId="18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1615-E74C-41BB-B4E9-0362DC4BBCCE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146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341918</v>
      </c>
      <c r="C4" s="41">
        <f>SUM(C6:C55,G6:G56)</f>
        <v>168993</v>
      </c>
      <c r="D4" s="41">
        <f>SUM(D6:D55,H6:H56)</f>
        <v>172925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1945</v>
      </c>
      <c r="C6" s="32">
        <v>993</v>
      </c>
      <c r="D6" s="32">
        <v>952</v>
      </c>
      <c r="E6" s="12" t="s">
        <v>136</v>
      </c>
      <c r="F6" s="32">
        <v>5642</v>
      </c>
      <c r="G6" s="32">
        <v>2936</v>
      </c>
      <c r="H6" s="31">
        <v>2706</v>
      </c>
    </row>
    <row r="7" spans="1:10" ht="11.25" customHeight="1" x14ac:dyDescent="0.15">
      <c r="A7" s="34" t="s">
        <v>135</v>
      </c>
      <c r="B7" s="32">
        <v>2069</v>
      </c>
      <c r="C7" s="32">
        <v>1008</v>
      </c>
      <c r="D7" s="32">
        <v>1061</v>
      </c>
      <c r="E7" s="12" t="s">
        <v>134</v>
      </c>
      <c r="F7" s="32">
        <v>6177</v>
      </c>
      <c r="G7" s="32">
        <v>3134</v>
      </c>
      <c r="H7" s="31">
        <v>3043</v>
      </c>
    </row>
    <row r="8" spans="1:10" ht="11.25" customHeight="1" x14ac:dyDescent="0.15">
      <c r="A8" s="34" t="s">
        <v>133</v>
      </c>
      <c r="B8" s="32">
        <v>2281</v>
      </c>
      <c r="C8" s="32">
        <v>1121</v>
      </c>
      <c r="D8" s="32">
        <v>1160</v>
      </c>
      <c r="E8" s="12" t="s">
        <v>132</v>
      </c>
      <c r="F8" s="32">
        <v>6339</v>
      </c>
      <c r="G8" s="32">
        <v>3390</v>
      </c>
      <c r="H8" s="31">
        <v>2949</v>
      </c>
    </row>
    <row r="9" spans="1:10" ht="11.25" customHeight="1" x14ac:dyDescent="0.15">
      <c r="A9" s="34" t="s">
        <v>131</v>
      </c>
      <c r="B9" s="32">
        <v>2324</v>
      </c>
      <c r="C9" s="32">
        <v>1212</v>
      </c>
      <c r="D9" s="32">
        <v>1112</v>
      </c>
      <c r="E9" s="12" t="s">
        <v>130</v>
      </c>
      <c r="F9" s="32">
        <v>6175</v>
      </c>
      <c r="G9" s="32">
        <v>3156</v>
      </c>
      <c r="H9" s="31">
        <v>3019</v>
      </c>
    </row>
    <row r="10" spans="1:10" ht="11.25" customHeight="1" x14ac:dyDescent="0.15">
      <c r="A10" s="34" t="s">
        <v>129</v>
      </c>
      <c r="B10" s="32">
        <v>2316</v>
      </c>
      <c r="C10" s="32">
        <v>1202</v>
      </c>
      <c r="D10" s="32">
        <v>1114</v>
      </c>
      <c r="E10" s="12" t="s">
        <v>128</v>
      </c>
      <c r="F10" s="32">
        <v>6046</v>
      </c>
      <c r="G10" s="32">
        <v>3195</v>
      </c>
      <c r="H10" s="31">
        <v>2851</v>
      </c>
    </row>
    <row r="11" spans="1:10" ht="11.25" customHeight="1" x14ac:dyDescent="0.15">
      <c r="A11" s="34" t="s">
        <v>127</v>
      </c>
      <c r="B11" s="32">
        <v>2461</v>
      </c>
      <c r="C11" s="32">
        <v>1282</v>
      </c>
      <c r="D11" s="32">
        <v>1179</v>
      </c>
      <c r="E11" s="12" t="s">
        <v>126</v>
      </c>
      <c r="F11" s="32">
        <v>5579</v>
      </c>
      <c r="G11" s="32">
        <v>2873</v>
      </c>
      <c r="H11" s="31">
        <v>2706</v>
      </c>
    </row>
    <row r="12" spans="1:10" ht="11.25" customHeight="1" x14ac:dyDescent="0.15">
      <c r="A12" s="34" t="s">
        <v>125</v>
      </c>
      <c r="B12" s="32">
        <v>2695</v>
      </c>
      <c r="C12" s="32">
        <v>1410</v>
      </c>
      <c r="D12" s="32">
        <v>1285</v>
      </c>
      <c r="E12" s="12" t="s">
        <v>124</v>
      </c>
      <c r="F12" s="32">
        <v>5765</v>
      </c>
      <c r="G12" s="32">
        <v>2943</v>
      </c>
      <c r="H12" s="31">
        <v>2822</v>
      </c>
    </row>
    <row r="13" spans="1:10" ht="11.25" customHeight="1" x14ac:dyDescent="0.15">
      <c r="A13" s="34" t="s">
        <v>123</v>
      </c>
      <c r="B13" s="32">
        <v>2794</v>
      </c>
      <c r="C13" s="32">
        <v>1455</v>
      </c>
      <c r="D13" s="32">
        <v>1339</v>
      </c>
      <c r="E13" s="12" t="s">
        <v>122</v>
      </c>
      <c r="F13" s="32">
        <v>5302</v>
      </c>
      <c r="G13" s="32">
        <v>2774</v>
      </c>
      <c r="H13" s="31">
        <v>2528</v>
      </c>
    </row>
    <row r="14" spans="1:10" ht="11.25" customHeight="1" x14ac:dyDescent="0.15">
      <c r="A14" s="34" t="s">
        <v>121</v>
      </c>
      <c r="B14" s="32">
        <v>2899</v>
      </c>
      <c r="C14" s="32">
        <v>1492</v>
      </c>
      <c r="D14" s="32">
        <v>1407</v>
      </c>
      <c r="E14" s="12" t="s">
        <v>120</v>
      </c>
      <c r="F14" s="32">
        <v>4892</v>
      </c>
      <c r="G14" s="32">
        <v>2527</v>
      </c>
      <c r="H14" s="31">
        <v>2365</v>
      </c>
    </row>
    <row r="15" spans="1:10" ht="11.25" customHeight="1" x14ac:dyDescent="0.15">
      <c r="A15" s="34" t="s">
        <v>119</v>
      </c>
      <c r="B15" s="32">
        <v>3003</v>
      </c>
      <c r="C15" s="32">
        <v>1499</v>
      </c>
      <c r="D15" s="32">
        <v>1504</v>
      </c>
      <c r="E15" s="12" t="s">
        <v>118</v>
      </c>
      <c r="F15" s="32">
        <v>4367</v>
      </c>
      <c r="G15" s="32">
        <v>2264</v>
      </c>
      <c r="H15" s="31">
        <v>2103</v>
      </c>
    </row>
    <row r="16" spans="1:10" ht="11.25" customHeight="1" x14ac:dyDescent="0.15">
      <c r="A16" s="34" t="s">
        <v>117</v>
      </c>
      <c r="B16" s="32">
        <v>2979</v>
      </c>
      <c r="C16" s="32">
        <v>1508</v>
      </c>
      <c r="D16" s="32">
        <v>1471</v>
      </c>
      <c r="E16" s="12" t="s">
        <v>116</v>
      </c>
      <c r="F16" s="32">
        <v>4674</v>
      </c>
      <c r="G16" s="32">
        <v>2425</v>
      </c>
      <c r="H16" s="31">
        <v>2249</v>
      </c>
    </row>
    <row r="17" spans="1:8" ht="11.25" customHeight="1" x14ac:dyDescent="0.15">
      <c r="A17" s="34" t="s">
        <v>115</v>
      </c>
      <c r="B17" s="32">
        <v>2886</v>
      </c>
      <c r="C17" s="32">
        <v>1447</v>
      </c>
      <c r="D17" s="32">
        <v>1439</v>
      </c>
      <c r="E17" s="12" t="s">
        <v>114</v>
      </c>
      <c r="F17" s="32">
        <v>4113</v>
      </c>
      <c r="G17" s="32">
        <v>2072</v>
      </c>
      <c r="H17" s="31">
        <v>2041</v>
      </c>
    </row>
    <row r="18" spans="1:8" ht="11.25" customHeight="1" x14ac:dyDescent="0.15">
      <c r="A18" s="34" t="s">
        <v>113</v>
      </c>
      <c r="B18" s="32">
        <v>3008</v>
      </c>
      <c r="C18" s="32">
        <v>1555</v>
      </c>
      <c r="D18" s="32">
        <v>1453</v>
      </c>
      <c r="E18" s="12" t="s">
        <v>112</v>
      </c>
      <c r="F18" s="32">
        <v>3956</v>
      </c>
      <c r="G18" s="32">
        <v>2087</v>
      </c>
      <c r="H18" s="31">
        <v>1869</v>
      </c>
    </row>
    <row r="19" spans="1:8" ht="11.25" customHeight="1" x14ac:dyDescent="0.15">
      <c r="A19" s="34" t="s">
        <v>111</v>
      </c>
      <c r="B19" s="32">
        <v>2958</v>
      </c>
      <c r="C19" s="32">
        <v>1491</v>
      </c>
      <c r="D19" s="32">
        <v>1467</v>
      </c>
      <c r="E19" s="12" t="s">
        <v>110</v>
      </c>
      <c r="F19" s="32">
        <v>3617</v>
      </c>
      <c r="G19" s="32">
        <v>1832</v>
      </c>
      <c r="H19" s="31">
        <v>1785</v>
      </c>
    </row>
    <row r="20" spans="1:8" ht="11.25" customHeight="1" x14ac:dyDescent="0.15">
      <c r="A20" s="34" t="s">
        <v>109</v>
      </c>
      <c r="B20" s="32">
        <v>3054</v>
      </c>
      <c r="C20" s="32">
        <v>1593</v>
      </c>
      <c r="D20" s="32">
        <v>1461</v>
      </c>
      <c r="E20" s="12" t="s">
        <v>108</v>
      </c>
      <c r="F20" s="32">
        <v>3365</v>
      </c>
      <c r="G20" s="32">
        <v>1674</v>
      </c>
      <c r="H20" s="31">
        <v>1691</v>
      </c>
    </row>
    <row r="21" spans="1:8" ht="11.25" customHeight="1" x14ac:dyDescent="0.15">
      <c r="A21" s="34" t="s">
        <v>107</v>
      </c>
      <c r="B21" s="32">
        <v>3131</v>
      </c>
      <c r="C21" s="32">
        <v>1602</v>
      </c>
      <c r="D21" s="32">
        <v>1529</v>
      </c>
      <c r="E21" s="12" t="s">
        <v>106</v>
      </c>
      <c r="F21" s="32">
        <v>3350</v>
      </c>
      <c r="G21" s="32">
        <v>1680</v>
      </c>
      <c r="H21" s="31">
        <v>1670</v>
      </c>
    </row>
    <row r="22" spans="1:8" ht="11.25" customHeight="1" x14ac:dyDescent="0.15">
      <c r="A22" s="34" t="s">
        <v>105</v>
      </c>
      <c r="B22" s="32">
        <v>3072</v>
      </c>
      <c r="C22" s="32">
        <v>1533</v>
      </c>
      <c r="D22" s="32">
        <v>1539</v>
      </c>
      <c r="E22" s="12" t="s">
        <v>104</v>
      </c>
      <c r="F22" s="32">
        <v>3410</v>
      </c>
      <c r="G22" s="32">
        <v>1701</v>
      </c>
      <c r="H22" s="31">
        <v>1709</v>
      </c>
    </row>
    <row r="23" spans="1:8" ht="11.25" customHeight="1" x14ac:dyDescent="0.15">
      <c r="A23" s="34" t="s">
        <v>103</v>
      </c>
      <c r="B23" s="32">
        <v>3134</v>
      </c>
      <c r="C23" s="32">
        <v>1634</v>
      </c>
      <c r="D23" s="32">
        <v>1500</v>
      </c>
      <c r="E23" s="12" t="s">
        <v>102</v>
      </c>
      <c r="F23" s="32">
        <v>3159</v>
      </c>
      <c r="G23" s="32">
        <v>1553</v>
      </c>
      <c r="H23" s="31">
        <v>1606</v>
      </c>
    </row>
    <row r="24" spans="1:8" ht="11.25" customHeight="1" x14ac:dyDescent="0.15">
      <c r="A24" s="34" t="s">
        <v>101</v>
      </c>
      <c r="B24" s="32">
        <v>3129</v>
      </c>
      <c r="C24" s="32">
        <v>1540</v>
      </c>
      <c r="D24" s="32">
        <v>1589</v>
      </c>
      <c r="E24" s="12" t="s">
        <v>100</v>
      </c>
      <c r="F24" s="32">
        <v>3125</v>
      </c>
      <c r="G24" s="32">
        <v>1546</v>
      </c>
      <c r="H24" s="31">
        <v>1579</v>
      </c>
    </row>
    <row r="25" spans="1:8" ht="11.25" customHeight="1" x14ac:dyDescent="0.15">
      <c r="A25" s="34" t="s">
        <v>99</v>
      </c>
      <c r="B25" s="32">
        <v>3085</v>
      </c>
      <c r="C25" s="32">
        <v>1599</v>
      </c>
      <c r="D25" s="32">
        <v>1486</v>
      </c>
      <c r="E25" s="12" t="s">
        <v>98</v>
      </c>
      <c r="F25" s="32">
        <v>3258</v>
      </c>
      <c r="G25" s="32">
        <v>1563</v>
      </c>
      <c r="H25" s="31">
        <v>1695</v>
      </c>
    </row>
    <row r="26" spans="1:8" ht="11.25" customHeight="1" x14ac:dyDescent="0.15">
      <c r="A26" s="34" t="s">
        <v>97</v>
      </c>
      <c r="B26" s="32">
        <v>3137</v>
      </c>
      <c r="C26" s="32">
        <v>1585</v>
      </c>
      <c r="D26" s="32">
        <v>1552</v>
      </c>
      <c r="E26" s="12" t="s">
        <v>96</v>
      </c>
      <c r="F26" s="32">
        <v>3433</v>
      </c>
      <c r="G26" s="32">
        <v>1624</v>
      </c>
      <c r="H26" s="31">
        <v>1809</v>
      </c>
    </row>
    <row r="27" spans="1:8" ht="11.25" customHeight="1" x14ac:dyDescent="0.15">
      <c r="A27" s="34" t="s">
        <v>95</v>
      </c>
      <c r="B27" s="32">
        <v>3461</v>
      </c>
      <c r="C27" s="32">
        <v>1723</v>
      </c>
      <c r="D27" s="32">
        <v>1738</v>
      </c>
      <c r="E27" s="12" t="s">
        <v>94</v>
      </c>
      <c r="F27" s="32">
        <v>3354</v>
      </c>
      <c r="G27" s="32">
        <v>1619</v>
      </c>
      <c r="H27" s="31">
        <v>1735</v>
      </c>
    </row>
    <row r="28" spans="1:8" ht="11.25" customHeight="1" x14ac:dyDescent="0.15">
      <c r="A28" s="34" t="s">
        <v>93</v>
      </c>
      <c r="B28" s="32">
        <v>3655</v>
      </c>
      <c r="C28" s="32">
        <v>1839</v>
      </c>
      <c r="D28" s="32">
        <v>1816</v>
      </c>
      <c r="E28" s="12" t="s">
        <v>92</v>
      </c>
      <c r="F28" s="32">
        <v>3691</v>
      </c>
      <c r="G28" s="32">
        <v>1671</v>
      </c>
      <c r="H28" s="31">
        <v>2020</v>
      </c>
    </row>
    <row r="29" spans="1:8" ht="11.25" customHeight="1" x14ac:dyDescent="0.15">
      <c r="A29" s="34" t="s">
        <v>91</v>
      </c>
      <c r="B29" s="32">
        <v>3679</v>
      </c>
      <c r="C29" s="32">
        <v>1866</v>
      </c>
      <c r="D29" s="32">
        <v>1813</v>
      </c>
      <c r="E29" s="12" t="s">
        <v>90</v>
      </c>
      <c r="F29" s="32">
        <v>3864</v>
      </c>
      <c r="G29" s="32">
        <v>1798</v>
      </c>
      <c r="H29" s="31">
        <v>2066</v>
      </c>
    </row>
    <row r="30" spans="1:8" ht="11.25" customHeight="1" x14ac:dyDescent="0.15">
      <c r="A30" s="34" t="s">
        <v>89</v>
      </c>
      <c r="B30" s="32">
        <v>3630</v>
      </c>
      <c r="C30" s="32">
        <v>1822</v>
      </c>
      <c r="D30" s="32">
        <v>1808</v>
      </c>
      <c r="E30" s="12" t="s">
        <v>88</v>
      </c>
      <c r="F30" s="32">
        <v>4062</v>
      </c>
      <c r="G30" s="32">
        <v>1852</v>
      </c>
      <c r="H30" s="31">
        <v>2210</v>
      </c>
    </row>
    <row r="31" spans="1:8" ht="11.25" customHeight="1" x14ac:dyDescent="0.15">
      <c r="A31" s="34" t="s">
        <v>87</v>
      </c>
      <c r="B31" s="32">
        <v>3832</v>
      </c>
      <c r="C31" s="32">
        <v>1901</v>
      </c>
      <c r="D31" s="32">
        <v>1931</v>
      </c>
      <c r="E31" s="12" t="s">
        <v>86</v>
      </c>
      <c r="F31" s="32">
        <v>4543</v>
      </c>
      <c r="G31" s="32">
        <v>2055</v>
      </c>
      <c r="H31" s="31">
        <v>2488</v>
      </c>
    </row>
    <row r="32" spans="1:8" ht="11.25" customHeight="1" x14ac:dyDescent="0.15">
      <c r="A32" s="34" t="s">
        <v>85</v>
      </c>
      <c r="B32" s="32">
        <v>3836</v>
      </c>
      <c r="C32" s="32">
        <v>1984</v>
      </c>
      <c r="D32" s="32">
        <v>1852</v>
      </c>
      <c r="E32" s="33" t="s">
        <v>84</v>
      </c>
      <c r="F32" s="32">
        <v>4614</v>
      </c>
      <c r="G32" s="32">
        <v>2063</v>
      </c>
      <c r="H32" s="31">
        <v>2551</v>
      </c>
    </row>
    <row r="33" spans="1:8" ht="11.25" customHeight="1" x14ac:dyDescent="0.15">
      <c r="A33" s="34" t="s">
        <v>83</v>
      </c>
      <c r="B33" s="32">
        <v>3868</v>
      </c>
      <c r="C33" s="32">
        <v>1933</v>
      </c>
      <c r="D33" s="32">
        <v>1935</v>
      </c>
      <c r="E33" s="33" t="s">
        <v>82</v>
      </c>
      <c r="F33" s="32">
        <v>4907</v>
      </c>
      <c r="G33" s="32">
        <v>2118</v>
      </c>
      <c r="H33" s="31">
        <v>2789</v>
      </c>
    </row>
    <row r="34" spans="1:8" ht="11.25" customHeight="1" x14ac:dyDescent="0.15">
      <c r="A34" s="34" t="s">
        <v>81</v>
      </c>
      <c r="B34" s="32">
        <v>3832</v>
      </c>
      <c r="C34" s="32">
        <v>1970</v>
      </c>
      <c r="D34" s="32">
        <v>1862</v>
      </c>
      <c r="E34" s="33" t="s">
        <v>80</v>
      </c>
      <c r="F34" s="32">
        <v>4355</v>
      </c>
      <c r="G34" s="32">
        <v>1900</v>
      </c>
      <c r="H34" s="31">
        <v>2455</v>
      </c>
    </row>
    <row r="35" spans="1:8" ht="11.25" customHeight="1" x14ac:dyDescent="0.15">
      <c r="A35" s="34" t="s">
        <v>79</v>
      </c>
      <c r="B35" s="32">
        <v>3825</v>
      </c>
      <c r="C35" s="32">
        <v>2002</v>
      </c>
      <c r="D35" s="32">
        <v>1823</v>
      </c>
      <c r="E35" s="33" t="s">
        <v>78</v>
      </c>
      <c r="F35" s="32">
        <v>2725</v>
      </c>
      <c r="G35" s="32">
        <v>1162</v>
      </c>
      <c r="H35" s="31">
        <v>1563</v>
      </c>
    </row>
    <row r="36" spans="1:8" ht="11.25" customHeight="1" x14ac:dyDescent="0.15">
      <c r="A36" s="34" t="s">
        <v>77</v>
      </c>
      <c r="B36" s="32">
        <v>3871</v>
      </c>
      <c r="C36" s="32">
        <v>1953</v>
      </c>
      <c r="D36" s="32">
        <v>1918</v>
      </c>
      <c r="E36" s="33" t="s">
        <v>76</v>
      </c>
      <c r="F36" s="32">
        <v>3189</v>
      </c>
      <c r="G36" s="32">
        <v>1397</v>
      </c>
      <c r="H36" s="31">
        <v>1792</v>
      </c>
    </row>
    <row r="37" spans="1:8" ht="11.25" customHeight="1" x14ac:dyDescent="0.15">
      <c r="A37" s="34" t="s">
        <v>75</v>
      </c>
      <c r="B37" s="32">
        <v>3802</v>
      </c>
      <c r="C37" s="32">
        <v>1979</v>
      </c>
      <c r="D37" s="32">
        <v>1823</v>
      </c>
      <c r="E37" s="33" t="s">
        <v>74</v>
      </c>
      <c r="F37" s="32">
        <v>3829</v>
      </c>
      <c r="G37" s="32">
        <v>1638</v>
      </c>
      <c r="H37" s="31">
        <v>2191</v>
      </c>
    </row>
    <row r="38" spans="1:8" ht="11.25" customHeight="1" x14ac:dyDescent="0.15">
      <c r="A38" s="34" t="s">
        <v>73</v>
      </c>
      <c r="B38" s="32">
        <v>3664</v>
      </c>
      <c r="C38" s="32">
        <v>1897</v>
      </c>
      <c r="D38" s="32">
        <v>1767</v>
      </c>
      <c r="E38" s="33" t="s">
        <v>72</v>
      </c>
      <c r="F38" s="32">
        <v>3577</v>
      </c>
      <c r="G38" s="32">
        <v>1450</v>
      </c>
      <c r="H38" s="31">
        <v>2127</v>
      </c>
    </row>
    <row r="39" spans="1:8" ht="11.25" customHeight="1" x14ac:dyDescent="0.15">
      <c r="A39" s="34" t="s">
        <v>71</v>
      </c>
      <c r="B39" s="32">
        <v>3737</v>
      </c>
      <c r="C39" s="32">
        <v>1954</v>
      </c>
      <c r="D39" s="32">
        <v>1783</v>
      </c>
      <c r="E39" s="33" t="s">
        <v>70</v>
      </c>
      <c r="F39" s="32">
        <v>3505</v>
      </c>
      <c r="G39" s="32">
        <v>1432</v>
      </c>
      <c r="H39" s="31">
        <v>2073</v>
      </c>
    </row>
    <row r="40" spans="1:8" ht="11.25" customHeight="1" x14ac:dyDescent="0.15">
      <c r="A40" s="34" t="s">
        <v>69</v>
      </c>
      <c r="B40" s="32">
        <v>3735</v>
      </c>
      <c r="C40" s="32">
        <v>1900</v>
      </c>
      <c r="D40" s="32">
        <v>1835</v>
      </c>
      <c r="E40" s="33" t="s">
        <v>68</v>
      </c>
      <c r="F40" s="32">
        <v>2970</v>
      </c>
      <c r="G40" s="32">
        <v>1208</v>
      </c>
      <c r="H40" s="31">
        <v>1762</v>
      </c>
    </row>
    <row r="41" spans="1:8" ht="11.25" customHeight="1" x14ac:dyDescent="0.15">
      <c r="A41" s="34" t="s">
        <v>67</v>
      </c>
      <c r="B41" s="32">
        <v>3807</v>
      </c>
      <c r="C41" s="32">
        <v>1957</v>
      </c>
      <c r="D41" s="32">
        <v>1850</v>
      </c>
      <c r="E41" s="33" t="s">
        <v>66</v>
      </c>
      <c r="F41" s="32">
        <v>2627</v>
      </c>
      <c r="G41" s="32">
        <v>1085</v>
      </c>
      <c r="H41" s="31">
        <v>1542</v>
      </c>
    </row>
    <row r="42" spans="1:8" ht="11.25" customHeight="1" x14ac:dyDescent="0.15">
      <c r="A42" s="34" t="s">
        <v>65</v>
      </c>
      <c r="B42" s="32">
        <v>3833</v>
      </c>
      <c r="C42" s="32">
        <v>1962</v>
      </c>
      <c r="D42" s="32">
        <v>1871</v>
      </c>
      <c r="E42" s="33" t="s">
        <v>64</v>
      </c>
      <c r="F42" s="32">
        <v>2111</v>
      </c>
      <c r="G42" s="32">
        <v>855</v>
      </c>
      <c r="H42" s="31">
        <v>1256</v>
      </c>
    </row>
    <row r="43" spans="1:8" ht="11.25" customHeight="1" x14ac:dyDescent="0.15">
      <c r="A43" s="34" t="s">
        <v>63</v>
      </c>
      <c r="B43" s="32">
        <v>3985</v>
      </c>
      <c r="C43" s="32">
        <v>2035</v>
      </c>
      <c r="D43" s="32">
        <v>1950</v>
      </c>
      <c r="E43" s="33" t="s">
        <v>62</v>
      </c>
      <c r="F43" s="32">
        <v>2099</v>
      </c>
      <c r="G43" s="32">
        <v>843</v>
      </c>
      <c r="H43" s="31">
        <v>1256</v>
      </c>
    </row>
    <row r="44" spans="1:8" ht="11.25" customHeight="1" x14ac:dyDescent="0.15">
      <c r="A44" s="34" t="s">
        <v>61</v>
      </c>
      <c r="B44" s="32">
        <v>4164</v>
      </c>
      <c r="C44" s="32">
        <v>2159</v>
      </c>
      <c r="D44" s="32">
        <v>2005</v>
      </c>
      <c r="E44" s="33" t="s">
        <v>60</v>
      </c>
      <c r="F44" s="32">
        <v>1753</v>
      </c>
      <c r="G44" s="32">
        <v>718</v>
      </c>
      <c r="H44" s="31">
        <v>1035</v>
      </c>
    </row>
    <row r="45" spans="1:8" ht="11.25" customHeight="1" x14ac:dyDescent="0.15">
      <c r="A45" s="34" t="s">
        <v>59</v>
      </c>
      <c r="B45" s="32">
        <v>4080</v>
      </c>
      <c r="C45" s="32">
        <v>2107</v>
      </c>
      <c r="D45" s="32">
        <v>1973</v>
      </c>
      <c r="E45" s="33" t="s">
        <v>58</v>
      </c>
      <c r="F45" s="32">
        <v>1607</v>
      </c>
      <c r="G45" s="32">
        <v>632</v>
      </c>
      <c r="H45" s="31">
        <v>975</v>
      </c>
    </row>
    <row r="46" spans="1:8" ht="11.25" customHeight="1" x14ac:dyDescent="0.15">
      <c r="A46" s="34" t="s">
        <v>57</v>
      </c>
      <c r="B46" s="32">
        <v>4230</v>
      </c>
      <c r="C46" s="32">
        <v>2139</v>
      </c>
      <c r="D46" s="32">
        <v>2091</v>
      </c>
      <c r="E46" s="33" t="s">
        <v>56</v>
      </c>
      <c r="F46" s="32">
        <v>1125</v>
      </c>
      <c r="G46" s="32">
        <v>429</v>
      </c>
      <c r="H46" s="31">
        <v>696</v>
      </c>
    </row>
    <row r="47" spans="1:8" ht="11.25" customHeight="1" x14ac:dyDescent="0.15">
      <c r="A47" s="34" t="s">
        <v>55</v>
      </c>
      <c r="B47" s="32">
        <v>4462</v>
      </c>
      <c r="C47" s="32">
        <v>2262</v>
      </c>
      <c r="D47" s="32">
        <v>2200</v>
      </c>
      <c r="E47" s="33" t="s">
        <v>54</v>
      </c>
      <c r="F47" s="32">
        <v>861</v>
      </c>
      <c r="G47" s="32">
        <v>297</v>
      </c>
      <c r="H47" s="31">
        <v>564</v>
      </c>
    </row>
    <row r="48" spans="1:8" ht="11.25" customHeight="1" x14ac:dyDescent="0.15">
      <c r="A48" s="34" t="s">
        <v>53</v>
      </c>
      <c r="B48" s="32">
        <v>4488</v>
      </c>
      <c r="C48" s="32">
        <v>2309</v>
      </c>
      <c r="D48" s="32">
        <v>2179</v>
      </c>
      <c r="E48" s="33" t="s">
        <v>52</v>
      </c>
      <c r="F48" s="32">
        <v>702</v>
      </c>
      <c r="G48" s="32">
        <v>223</v>
      </c>
      <c r="H48" s="31">
        <v>479</v>
      </c>
    </row>
    <row r="49" spans="1:10" ht="11.25" customHeight="1" x14ac:dyDescent="0.15">
      <c r="A49" s="34" t="s">
        <v>51</v>
      </c>
      <c r="B49" s="32">
        <v>4525</v>
      </c>
      <c r="C49" s="32">
        <v>2288</v>
      </c>
      <c r="D49" s="32">
        <v>2237</v>
      </c>
      <c r="E49" s="33" t="s">
        <v>50</v>
      </c>
      <c r="F49" s="32">
        <v>547</v>
      </c>
      <c r="G49" s="32">
        <v>175</v>
      </c>
      <c r="H49" s="31">
        <v>372</v>
      </c>
    </row>
    <row r="50" spans="1:10" ht="11.25" customHeight="1" x14ac:dyDescent="0.15">
      <c r="A50" s="34" t="s">
        <v>49</v>
      </c>
      <c r="B50" s="32">
        <v>4640</v>
      </c>
      <c r="C50" s="32">
        <v>2359</v>
      </c>
      <c r="D50" s="32">
        <v>2281</v>
      </c>
      <c r="E50" s="33" t="s">
        <v>48</v>
      </c>
      <c r="F50" s="32">
        <v>436</v>
      </c>
      <c r="G50" s="32">
        <v>107</v>
      </c>
      <c r="H50" s="31">
        <v>329</v>
      </c>
    </row>
    <row r="51" spans="1:10" ht="11.25" customHeight="1" x14ac:dyDescent="0.15">
      <c r="A51" s="34" t="s">
        <v>47</v>
      </c>
      <c r="B51" s="32">
        <v>4702</v>
      </c>
      <c r="C51" s="32">
        <v>2419</v>
      </c>
      <c r="D51" s="32">
        <v>2283</v>
      </c>
      <c r="E51" s="33" t="s">
        <v>46</v>
      </c>
      <c r="F51" s="32">
        <v>297</v>
      </c>
      <c r="G51" s="32">
        <v>72</v>
      </c>
      <c r="H51" s="31">
        <v>225</v>
      </c>
    </row>
    <row r="52" spans="1:10" ht="11.25" customHeight="1" x14ac:dyDescent="0.15">
      <c r="A52" s="34" t="s">
        <v>45</v>
      </c>
      <c r="B52" s="32">
        <v>4800</v>
      </c>
      <c r="C52" s="32">
        <v>2519</v>
      </c>
      <c r="D52" s="32">
        <v>2281</v>
      </c>
      <c r="E52" s="33" t="s">
        <v>44</v>
      </c>
      <c r="F52" s="32">
        <v>245</v>
      </c>
      <c r="G52" s="32">
        <v>56</v>
      </c>
      <c r="H52" s="31">
        <v>189</v>
      </c>
    </row>
    <row r="53" spans="1:10" ht="11.25" customHeight="1" x14ac:dyDescent="0.15">
      <c r="A53" s="34" t="s">
        <v>43</v>
      </c>
      <c r="B53" s="32">
        <v>4965</v>
      </c>
      <c r="C53" s="32">
        <v>2604</v>
      </c>
      <c r="D53" s="32">
        <v>2361</v>
      </c>
      <c r="E53" s="33" t="s">
        <v>42</v>
      </c>
      <c r="F53" s="32">
        <v>145</v>
      </c>
      <c r="G53" s="32">
        <v>32</v>
      </c>
      <c r="H53" s="31">
        <v>113</v>
      </c>
    </row>
    <row r="54" spans="1:10" ht="11.25" customHeight="1" x14ac:dyDescent="0.15">
      <c r="A54" s="34" t="s">
        <v>41</v>
      </c>
      <c r="B54" s="32">
        <v>5168</v>
      </c>
      <c r="C54" s="32">
        <v>2653</v>
      </c>
      <c r="D54" s="32">
        <v>2515</v>
      </c>
      <c r="E54" s="33" t="s">
        <v>40</v>
      </c>
      <c r="F54" s="32">
        <v>116</v>
      </c>
      <c r="G54" s="32">
        <v>26</v>
      </c>
      <c r="H54" s="31">
        <v>90</v>
      </c>
    </row>
    <row r="55" spans="1:10" ht="11.25" customHeight="1" x14ac:dyDescent="0.15">
      <c r="A55" s="34" t="s">
        <v>39</v>
      </c>
      <c r="B55" s="32">
        <v>5478</v>
      </c>
      <c r="C55" s="32">
        <v>2855</v>
      </c>
      <c r="D55" s="32">
        <v>2623</v>
      </c>
      <c r="E55" s="33" t="s">
        <v>38</v>
      </c>
      <c r="F55" s="32">
        <v>75</v>
      </c>
      <c r="G55" s="32">
        <v>12</v>
      </c>
      <c r="H55" s="31">
        <v>63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129</v>
      </c>
      <c r="G56" s="28">
        <v>8</v>
      </c>
      <c r="H56" s="27">
        <v>121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341918</v>
      </c>
      <c r="C59" s="41">
        <f>SUM(C61:C70)+SUM(G61:G71)</f>
        <v>168993</v>
      </c>
      <c r="D59" s="41">
        <f>SUM(D61:D70)+SUM(H61:H71)</f>
        <v>172925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10935</v>
      </c>
      <c r="C61" s="32">
        <f>SUM(C6:C10)</f>
        <v>5536</v>
      </c>
      <c r="D61" s="32">
        <f>SUM(D6:D10)</f>
        <v>5399</v>
      </c>
      <c r="E61" s="33" t="s">
        <v>31</v>
      </c>
      <c r="F61" s="32">
        <f>SUM(F6:F10)</f>
        <v>30379</v>
      </c>
      <c r="G61" s="32">
        <f>SUM(G6:G10)</f>
        <v>15811</v>
      </c>
      <c r="H61" s="31">
        <f>SUM(H6:H10)</f>
        <v>14568</v>
      </c>
    </row>
    <row r="62" spans="1:10" ht="11.25" customHeight="1" x14ac:dyDescent="0.15">
      <c r="A62" s="34" t="s">
        <v>30</v>
      </c>
      <c r="B62" s="32">
        <f>SUM(B11:B15)</f>
        <v>13852</v>
      </c>
      <c r="C62" s="32">
        <f>SUM(C11:C15)</f>
        <v>7138</v>
      </c>
      <c r="D62" s="32">
        <f>SUM(D11:D15)</f>
        <v>6714</v>
      </c>
      <c r="E62" s="33" t="s">
        <v>29</v>
      </c>
      <c r="F62" s="32">
        <f>SUM(F11:F15)</f>
        <v>25905</v>
      </c>
      <c r="G62" s="32">
        <f>SUM(G11:G15)</f>
        <v>13381</v>
      </c>
      <c r="H62" s="31">
        <f>SUM(H11:H15)</f>
        <v>12524</v>
      </c>
    </row>
    <row r="63" spans="1:10" ht="11.25" customHeight="1" x14ac:dyDescent="0.15">
      <c r="A63" s="34" t="s">
        <v>28</v>
      </c>
      <c r="B63" s="32">
        <f>SUM(B16:B20)</f>
        <v>14885</v>
      </c>
      <c r="C63" s="32">
        <f>SUM(C16:C20)</f>
        <v>7594</v>
      </c>
      <c r="D63" s="32">
        <f>SUM(D16:D20)</f>
        <v>7291</v>
      </c>
      <c r="E63" s="33" t="s">
        <v>27</v>
      </c>
      <c r="F63" s="32">
        <f>SUM(F16:F20)</f>
        <v>19725</v>
      </c>
      <c r="G63" s="32">
        <f>SUM(G16:G20)</f>
        <v>10090</v>
      </c>
      <c r="H63" s="31">
        <f>SUM(H16:H20)</f>
        <v>9635</v>
      </c>
    </row>
    <row r="64" spans="1:10" ht="11.25" customHeight="1" x14ac:dyDescent="0.15">
      <c r="A64" s="34" t="s">
        <v>26</v>
      </c>
      <c r="B64" s="32">
        <f>SUM(B21:B25)</f>
        <v>15551</v>
      </c>
      <c r="C64" s="32">
        <f>SUM(C21:C25)</f>
        <v>7908</v>
      </c>
      <c r="D64" s="32">
        <f>SUM(D21:D25)</f>
        <v>7643</v>
      </c>
      <c r="E64" s="33" t="s">
        <v>25</v>
      </c>
      <c r="F64" s="32">
        <f>SUM(F21:F25)</f>
        <v>16302</v>
      </c>
      <c r="G64" s="32">
        <f>SUM(G21:G25)</f>
        <v>8043</v>
      </c>
      <c r="H64" s="31">
        <f>SUM(H21:H25)</f>
        <v>8259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17562</v>
      </c>
      <c r="C65" s="32">
        <f>SUM(C26:C30)</f>
        <v>8835</v>
      </c>
      <c r="D65" s="32">
        <f>SUM(D26:D30)</f>
        <v>8727</v>
      </c>
      <c r="E65" s="33" t="s">
        <v>23</v>
      </c>
      <c r="F65" s="32">
        <f>SUM(F26:F30)</f>
        <v>18404</v>
      </c>
      <c r="G65" s="32">
        <f>SUM(G26:G30)</f>
        <v>8564</v>
      </c>
      <c r="H65" s="31">
        <f>SUM(H26:H30)</f>
        <v>9840</v>
      </c>
    </row>
    <row r="66" spans="1:8" ht="11.25" customHeight="1" x14ac:dyDescent="0.15">
      <c r="A66" s="34" t="s">
        <v>22</v>
      </c>
      <c r="B66" s="32">
        <f>SUM(B31:B35)</f>
        <v>19193</v>
      </c>
      <c r="C66" s="32">
        <f>SUM(C31:C35)</f>
        <v>9790</v>
      </c>
      <c r="D66" s="32">
        <f>SUM(D31:D35)</f>
        <v>9403</v>
      </c>
      <c r="E66" s="33" t="s">
        <v>21</v>
      </c>
      <c r="F66" s="32">
        <f>SUM(F31:F35)</f>
        <v>21144</v>
      </c>
      <c r="G66" s="32">
        <f>SUM(G31:G35)</f>
        <v>9298</v>
      </c>
      <c r="H66" s="31">
        <f>SUM(H31:H35)</f>
        <v>11846</v>
      </c>
    </row>
    <row r="67" spans="1:8" ht="11.25" customHeight="1" x14ac:dyDescent="0.15">
      <c r="A67" s="34" t="s">
        <v>20</v>
      </c>
      <c r="B67" s="32">
        <f>SUM(B36:B40)</f>
        <v>18809</v>
      </c>
      <c r="C67" s="32">
        <f>SUM(C36:C40)</f>
        <v>9683</v>
      </c>
      <c r="D67" s="32">
        <f>SUM(D36:D40)</f>
        <v>9126</v>
      </c>
      <c r="E67" s="33" t="s">
        <v>19</v>
      </c>
      <c r="F67" s="32">
        <f>SUM(F36:F40)</f>
        <v>17070</v>
      </c>
      <c r="G67" s="32">
        <f>SUM(G36:G40)</f>
        <v>7125</v>
      </c>
      <c r="H67" s="31">
        <f>SUM(H36:H40)</f>
        <v>9945</v>
      </c>
    </row>
    <row r="68" spans="1:8" ht="11.25" customHeight="1" x14ac:dyDescent="0.15">
      <c r="A68" s="34" t="s">
        <v>18</v>
      </c>
      <c r="B68" s="32">
        <f>SUM(B41:B45)</f>
        <v>19869</v>
      </c>
      <c r="C68" s="32">
        <f>SUM(C41:C45)</f>
        <v>10220</v>
      </c>
      <c r="D68" s="32">
        <f>SUM(D41:D45)</f>
        <v>9649</v>
      </c>
      <c r="E68" s="33" t="s">
        <v>17</v>
      </c>
      <c r="F68" s="32">
        <f>SUM(F41:F45)</f>
        <v>10197</v>
      </c>
      <c r="G68" s="32">
        <f>SUM(G41:G45)</f>
        <v>4133</v>
      </c>
      <c r="H68" s="31">
        <f>SUM(H41:H45)</f>
        <v>6064</v>
      </c>
    </row>
    <row r="69" spans="1:8" ht="11.25" customHeight="1" x14ac:dyDescent="0.15">
      <c r="A69" s="34" t="s">
        <v>16</v>
      </c>
      <c r="B69" s="32">
        <f>SUM(B46:B50)</f>
        <v>22345</v>
      </c>
      <c r="C69" s="32">
        <f>SUM(C46:C50)</f>
        <v>11357</v>
      </c>
      <c r="D69" s="32">
        <f>SUM(D46:D50)</f>
        <v>10988</v>
      </c>
      <c r="E69" s="33" t="s">
        <v>15</v>
      </c>
      <c r="F69" s="32">
        <f>SUM(F46:F50)</f>
        <v>3671</v>
      </c>
      <c r="G69" s="32">
        <f>SUM(G46:G50)</f>
        <v>1231</v>
      </c>
      <c r="H69" s="31">
        <f>SUM(H46:H50)</f>
        <v>2440</v>
      </c>
    </row>
    <row r="70" spans="1:8" ht="11.25" customHeight="1" x14ac:dyDescent="0.15">
      <c r="A70" s="34" t="s">
        <v>14</v>
      </c>
      <c r="B70" s="32">
        <f>SUM(B51:B55)</f>
        <v>25113</v>
      </c>
      <c r="C70" s="32">
        <f>SUM(C51:C55)</f>
        <v>13050</v>
      </c>
      <c r="D70" s="32">
        <f>SUM(D51:D55)</f>
        <v>12063</v>
      </c>
      <c r="E70" s="33" t="s">
        <v>13</v>
      </c>
      <c r="F70" s="32">
        <f>SUM(F51:F55)</f>
        <v>878</v>
      </c>
      <c r="G70" s="32">
        <f>SUM(G51:G55)</f>
        <v>198</v>
      </c>
      <c r="H70" s="31">
        <f>SUM(H51:H55)</f>
        <v>680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129</v>
      </c>
      <c r="G71" s="28">
        <f>G56</f>
        <v>8</v>
      </c>
      <c r="H71" s="27">
        <f>H56</f>
        <v>121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341918</v>
      </c>
      <c r="D74" s="19" t="str">
        <f>IF(C74=B59,"","ERROR")</f>
        <v/>
      </c>
      <c r="E74" s="18">
        <f>SUM(E75:E77)</f>
        <v>168993</v>
      </c>
      <c r="F74" s="19" t="str">
        <f>IF(E74=C59,"","ERROR")</f>
        <v/>
      </c>
      <c r="G74" s="18">
        <f>SUM(G75:G77)</f>
        <v>172925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39672</v>
      </c>
      <c r="D75" s="16">
        <f>C75/C74</f>
        <v>0.11602781953567814</v>
      </c>
      <c r="E75" s="15">
        <f>SUM(C61:C63)</f>
        <v>20268</v>
      </c>
      <c r="F75" s="16">
        <f>E75/E74</f>
        <v>0.11993396176172978</v>
      </c>
      <c r="G75" s="15">
        <f>SUM(D61:D63)</f>
        <v>19404</v>
      </c>
      <c r="H75" s="14">
        <f>G75/G74</f>
        <v>0.11221049587971664</v>
      </c>
    </row>
    <row r="76" spans="1:8" x14ac:dyDescent="0.15">
      <c r="A76" s="13" t="s">
        <v>4</v>
      </c>
      <c r="B76" s="12" t="s">
        <v>3</v>
      </c>
      <c r="C76" s="10">
        <f>E76+G76</f>
        <v>214451</v>
      </c>
      <c r="D76" s="11">
        <f>C76/C74</f>
        <v>0.62720008891020651</v>
      </c>
      <c r="E76" s="10">
        <f>SUM(C64:C70,G61:G63)</f>
        <v>110125</v>
      </c>
      <c r="F76" s="11">
        <f>E76/E74</f>
        <v>0.65165421052943018</v>
      </c>
      <c r="G76" s="10">
        <f>SUM(D64:D70,H61:H63)</f>
        <v>104326</v>
      </c>
      <c r="H76" s="9">
        <f>G76/G74</f>
        <v>0.60330200954170887</v>
      </c>
    </row>
    <row r="77" spans="1:8" ht="14.25" thickBot="1" x14ac:dyDescent="0.2">
      <c r="A77" s="8" t="s">
        <v>2</v>
      </c>
      <c r="B77" s="7" t="s">
        <v>1</v>
      </c>
      <c r="C77" s="5">
        <f>E77+G77</f>
        <v>87795</v>
      </c>
      <c r="D77" s="6">
        <f>C77/C74</f>
        <v>0.25677209155411529</v>
      </c>
      <c r="E77" s="5">
        <f>SUM(G64:G71)</f>
        <v>38600</v>
      </c>
      <c r="F77" s="6">
        <f>E77/E74</f>
        <v>0.22841182770884</v>
      </c>
      <c r="G77" s="5">
        <f>SUM(H64:H71)</f>
        <v>49195</v>
      </c>
      <c r="H77" s="4">
        <f>G77/G74</f>
        <v>0.28448749457857453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17" priority="3" operator="notEqual">
      <formula>$B$59</formula>
    </cfRule>
  </conditionalFormatting>
  <conditionalFormatting sqref="E74">
    <cfRule type="cellIs" dxfId="16" priority="2" operator="notEqual">
      <formula>$C$59</formula>
    </cfRule>
  </conditionalFormatting>
  <conditionalFormatting sqref="G74">
    <cfRule type="cellIs" dxfId="15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9A29-D0A6-4DD3-8AEA-A73DD7259B27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147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341888</v>
      </c>
      <c r="C4" s="41">
        <f>SUM(C6:C55,G6:G56)</f>
        <v>168972</v>
      </c>
      <c r="D4" s="41">
        <f>SUM(D6:D55,H6:H56)</f>
        <v>172916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1952</v>
      </c>
      <c r="C6" s="32">
        <v>998</v>
      </c>
      <c r="D6" s="32">
        <v>954</v>
      </c>
      <c r="E6" s="12" t="s">
        <v>136</v>
      </c>
      <c r="F6" s="32">
        <v>5604</v>
      </c>
      <c r="G6" s="32">
        <v>2914</v>
      </c>
      <c r="H6" s="31">
        <v>2690</v>
      </c>
    </row>
    <row r="7" spans="1:10" ht="11.25" customHeight="1" x14ac:dyDescent="0.15">
      <c r="A7" s="34" t="s">
        <v>135</v>
      </c>
      <c r="B7" s="32">
        <v>2030</v>
      </c>
      <c r="C7" s="32">
        <v>993</v>
      </c>
      <c r="D7" s="32">
        <v>1037</v>
      </c>
      <c r="E7" s="12" t="s">
        <v>134</v>
      </c>
      <c r="F7" s="32">
        <v>6154</v>
      </c>
      <c r="G7" s="32">
        <v>3122</v>
      </c>
      <c r="H7" s="31">
        <v>3032</v>
      </c>
    </row>
    <row r="8" spans="1:10" ht="11.25" customHeight="1" x14ac:dyDescent="0.15">
      <c r="A8" s="34" t="s">
        <v>133</v>
      </c>
      <c r="B8" s="32">
        <v>2289</v>
      </c>
      <c r="C8" s="32">
        <v>1127</v>
      </c>
      <c r="D8" s="32">
        <v>1162</v>
      </c>
      <c r="E8" s="12" t="s">
        <v>132</v>
      </c>
      <c r="F8" s="32">
        <v>6318</v>
      </c>
      <c r="G8" s="32">
        <v>3361</v>
      </c>
      <c r="H8" s="31">
        <v>2957</v>
      </c>
    </row>
    <row r="9" spans="1:10" ht="11.25" customHeight="1" x14ac:dyDescent="0.15">
      <c r="A9" s="34" t="s">
        <v>131</v>
      </c>
      <c r="B9" s="32">
        <v>2304</v>
      </c>
      <c r="C9" s="32">
        <v>1187</v>
      </c>
      <c r="D9" s="32">
        <v>1117</v>
      </c>
      <c r="E9" s="12" t="s">
        <v>130</v>
      </c>
      <c r="F9" s="32">
        <v>6202</v>
      </c>
      <c r="G9" s="32">
        <v>3200</v>
      </c>
      <c r="H9" s="31">
        <v>3002</v>
      </c>
    </row>
    <row r="10" spans="1:10" ht="11.25" customHeight="1" x14ac:dyDescent="0.15">
      <c r="A10" s="34" t="s">
        <v>129</v>
      </c>
      <c r="B10" s="32">
        <v>2311</v>
      </c>
      <c r="C10" s="32">
        <v>1199</v>
      </c>
      <c r="D10" s="32">
        <v>1112</v>
      </c>
      <c r="E10" s="12" t="s">
        <v>128</v>
      </c>
      <c r="F10" s="32">
        <v>6065</v>
      </c>
      <c r="G10" s="32">
        <v>3193</v>
      </c>
      <c r="H10" s="31">
        <v>2872</v>
      </c>
    </row>
    <row r="11" spans="1:10" ht="11.25" customHeight="1" x14ac:dyDescent="0.15">
      <c r="A11" s="34" t="s">
        <v>127</v>
      </c>
      <c r="B11" s="32">
        <v>2437</v>
      </c>
      <c r="C11" s="32">
        <v>1269</v>
      </c>
      <c r="D11" s="32">
        <v>1168</v>
      </c>
      <c r="E11" s="12" t="s">
        <v>126</v>
      </c>
      <c r="F11" s="32">
        <v>5616</v>
      </c>
      <c r="G11" s="32">
        <v>2890</v>
      </c>
      <c r="H11" s="31">
        <v>2726</v>
      </c>
    </row>
    <row r="12" spans="1:10" ht="11.25" customHeight="1" x14ac:dyDescent="0.15">
      <c r="A12" s="34" t="s">
        <v>125</v>
      </c>
      <c r="B12" s="32">
        <v>2704</v>
      </c>
      <c r="C12" s="32">
        <v>1424</v>
      </c>
      <c r="D12" s="32">
        <v>1280</v>
      </c>
      <c r="E12" s="12" t="s">
        <v>124</v>
      </c>
      <c r="F12" s="32">
        <v>5787</v>
      </c>
      <c r="G12" s="32">
        <v>2962</v>
      </c>
      <c r="H12" s="31">
        <v>2825</v>
      </c>
    </row>
    <row r="13" spans="1:10" ht="11.25" customHeight="1" x14ac:dyDescent="0.15">
      <c r="A13" s="34" t="s">
        <v>123</v>
      </c>
      <c r="B13" s="32">
        <v>2773</v>
      </c>
      <c r="C13" s="32">
        <v>1438</v>
      </c>
      <c r="D13" s="32">
        <v>1335</v>
      </c>
      <c r="E13" s="12" t="s">
        <v>122</v>
      </c>
      <c r="F13" s="32">
        <v>5328</v>
      </c>
      <c r="G13" s="32">
        <v>2763</v>
      </c>
      <c r="H13" s="31">
        <v>2565</v>
      </c>
    </row>
    <row r="14" spans="1:10" ht="11.25" customHeight="1" x14ac:dyDescent="0.15">
      <c r="A14" s="34" t="s">
        <v>121</v>
      </c>
      <c r="B14" s="32">
        <v>2893</v>
      </c>
      <c r="C14" s="32">
        <v>1489</v>
      </c>
      <c r="D14" s="32">
        <v>1404</v>
      </c>
      <c r="E14" s="12" t="s">
        <v>120</v>
      </c>
      <c r="F14" s="32">
        <v>5023</v>
      </c>
      <c r="G14" s="32">
        <v>2597</v>
      </c>
      <c r="H14" s="31">
        <v>2426</v>
      </c>
    </row>
    <row r="15" spans="1:10" ht="11.25" customHeight="1" x14ac:dyDescent="0.15">
      <c r="A15" s="34" t="s">
        <v>119</v>
      </c>
      <c r="B15" s="32">
        <v>2957</v>
      </c>
      <c r="C15" s="32">
        <v>1472</v>
      </c>
      <c r="D15" s="32">
        <v>1485</v>
      </c>
      <c r="E15" s="12" t="s">
        <v>118</v>
      </c>
      <c r="F15" s="32">
        <v>4256</v>
      </c>
      <c r="G15" s="32">
        <v>2216</v>
      </c>
      <c r="H15" s="31">
        <v>2040</v>
      </c>
    </row>
    <row r="16" spans="1:10" ht="11.25" customHeight="1" x14ac:dyDescent="0.15">
      <c r="A16" s="34" t="s">
        <v>117</v>
      </c>
      <c r="B16" s="32">
        <v>2978</v>
      </c>
      <c r="C16" s="32">
        <v>1527</v>
      </c>
      <c r="D16" s="32">
        <v>1451</v>
      </c>
      <c r="E16" s="12" t="s">
        <v>116</v>
      </c>
      <c r="F16" s="32">
        <v>4682</v>
      </c>
      <c r="G16" s="32">
        <v>2418</v>
      </c>
      <c r="H16" s="31">
        <v>2264</v>
      </c>
    </row>
    <row r="17" spans="1:8" ht="11.25" customHeight="1" x14ac:dyDescent="0.15">
      <c r="A17" s="34" t="s">
        <v>115</v>
      </c>
      <c r="B17" s="32">
        <v>2900</v>
      </c>
      <c r="C17" s="32">
        <v>1449</v>
      </c>
      <c r="D17" s="32">
        <v>1451</v>
      </c>
      <c r="E17" s="12" t="s">
        <v>114</v>
      </c>
      <c r="F17" s="32">
        <v>4216</v>
      </c>
      <c r="G17" s="32">
        <v>2138</v>
      </c>
      <c r="H17" s="31">
        <v>2078</v>
      </c>
    </row>
    <row r="18" spans="1:8" ht="11.25" customHeight="1" x14ac:dyDescent="0.15">
      <c r="A18" s="34" t="s">
        <v>113</v>
      </c>
      <c r="B18" s="32">
        <v>3012</v>
      </c>
      <c r="C18" s="32">
        <v>1552</v>
      </c>
      <c r="D18" s="32">
        <v>1460</v>
      </c>
      <c r="E18" s="12" t="s">
        <v>112</v>
      </c>
      <c r="F18" s="32">
        <v>3934</v>
      </c>
      <c r="G18" s="32">
        <v>2062</v>
      </c>
      <c r="H18" s="31">
        <v>1872</v>
      </c>
    </row>
    <row r="19" spans="1:8" ht="11.25" customHeight="1" x14ac:dyDescent="0.15">
      <c r="A19" s="34" t="s">
        <v>111</v>
      </c>
      <c r="B19" s="32">
        <v>2991</v>
      </c>
      <c r="C19" s="32">
        <v>1510</v>
      </c>
      <c r="D19" s="32">
        <v>1481</v>
      </c>
      <c r="E19" s="12" t="s">
        <v>110</v>
      </c>
      <c r="F19" s="32">
        <v>3642</v>
      </c>
      <c r="G19" s="32">
        <v>1866</v>
      </c>
      <c r="H19" s="31">
        <v>1776</v>
      </c>
    </row>
    <row r="20" spans="1:8" ht="11.25" customHeight="1" x14ac:dyDescent="0.15">
      <c r="A20" s="34" t="s">
        <v>109</v>
      </c>
      <c r="B20" s="32">
        <v>3036</v>
      </c>
      <c r="C20" s="32">
        <v>1584</v>
      </c>
      <c r="D20" s="32">
        <v>1452</v>
      </c>
      <c r="E20" s="12" t="s">
        <v>108</v>
      </c>
      <c r="F20" s="32">
        <v>3363</v>
      </c>
      <c r="G20" s="32">
        <v>1668</v>
      </c>
      <c r="H20" s="31">
        <v>1695</v>
      </c>
    </row>
    <row r="21" spans="1:8" ht="11.25" customHeight="1" x14ac:dyDescent="0.15">
      <c r="A21" s="34" t="s">
        <v>107</v>
      </c>
      <c r="B21" s="32">
        <v>3133</v>
      </c>
      <c r="C21" s="32">
        <v>1615</v>
      </c>
      <c r="D21" s="32">
        <v>1518</v>
      </c>
      <c r="E21" s="12" t="s">
        <v>106</v>
      </c>
      <c r="F21" s="32">
        <v>3355</v>
      </c>
      <c r="G21" s="32">
        <v>1679</v>
      </c>
      <c r="H21" s="31">
        <v>1676</v>
      </c>
    </row>
    <row r="22" spans="1:8" ht="11.25" customHeight="1" x14ac:dyDescent="0.15">
      <c r="A22" s="34" t="s">
        <v>105</v>
      </c>
      <c r="B22" s="32">
        <v>3039</v>
      </c>
      <c r="C22" s="32">
        <v>1513</v>
      </c>
      <c r="D22" s="32">
        <v>1526</v>
      </c>
      <c r="E22" s="12" t="s">
        <v>104</v>
      </c>
      <c r="F22" s="32">
        <v>3413</v>
      </c>
      <c r="G22" s="32">
        <v>1710</v>
      </c>
      <c r="H22" s="31">
        <v>1703</v>
      </c>
    </row>
    <row r="23" spans="1:8" ht="11.25" customHeight="1" x14ac:dyDescent="0.15">
      <c r="A23" s="34" t="s">
        <v>103</v>
      </c>
      <c r="B23" s="32">
        <v>3159</v>
      </c>
      <c r="C23" s="32">
        <v>1641</v>
      </c>
      <c r="D23" s="32">
        <v>1518</v>
      </c>
      <c r="E23" s="12" t="s">
        <v>102</v>
      </c>
      <c r="F23" s="32">
        <v>3170</v>
      </c>
      <c r="G23" s="32">
        <v>1549</v>
      </c>
      <c r="H23" s="31">
        <v>1621</v>
      </c>
    </row>
    <row r="24" spans="1:8" ht="11.25" customHeight="1" x14ac:dyDescent="0.15">
      <c r="A24" s="34" t="s">
        <v>101</v>
      </c>
      <c r="B24" s="32">
        <v>3139</v>
      </c>
      <c r="C24" s="32">
        <v>1535</v>
      </c>
      <c r="D24" s="32">
        <v>1604</v>
      </c>
      <c r="E24" s="12" t="s">
        <v>100</v>
      </c>
      <c r="F24" s="32">
        <v>3106</v>
      </c>
      <c r="G24" s="32">
        <v>1549</v>
      </c>
      <c r="H24" s="31">
        <v>1557</v>
      </c>
    </row>
    <row r="25" spans="1:8" ht="11.25" customHeight="1" x14ac:dyDescent="0.15">
      <c r="A25" s="34" t="s">
        <v>99</v>
      </c>
      <c r="B25" s="32">
        <v>3068</v>
      </c>
      <c r="C25" s="32">
        <v>1588</v>
      </c>
      <c r="D25" s="32">
        <v>1480</v>
      </c>
      <c r="E25" s="12" t="s">
        <v>98</v>
      </c>
      <c r="F25" s="32">
        <v>3275</v>
      </c>
      <c r="G25" s="32">
        <v>1563</v>
      </c>
      <c r="H25" s="31">
        <v>1712</v>
      </c>
    </row>
    <row r="26" spans="1:8" ht="11.25" customHeight="1" x14ac:dyDescent="0.15">
      <c r="A26" s="34" t="s">
        <v>97</v>
      </c>
      <c r="B26" s="32">
        <v>3189</v>
      </c>
      <c r="C26" s="32">
        <v>1629</v>
      </c>
      <c r="D26" s="32">
        <v>1560</v>
      </c>
      <c r="E26" s="12" t="s">
        <v>96</v>
      </c>
      <c r="F26" s="32">
        <v>3414</v>
      </c>
      <c r="G26" s="32">
        <v>1609</v>
      </c>
      <c r="H26" s="31">
        <v>1805</v>
      </c>
    </row>
    <row r="27" spans="1:8" ht="11.25" customHeight="1" x14ac:dyDescent="0.15">
      <c r="A27" s="34" t="s">
        <v>95</v>
      </c>
      <c r="B27" s="32">
        <v>3417</v>
      </c>
      <c r="C27" s="32">
        <v>1704</v>
      </c>
      <c r="D27" s="32">
        <v>1713</v>
      </c>
      <c r="E27" s="12" t="s">
        <v>94</v>
      </c>
      <c r="F27" s="32">
        <v>3337</v>
      </c>
      <c r="G27" s="32">
        <v>1618</v>
      </c>
      <c r="H27" s="31">
        <v>1719</v>
      </c>
    </row>
    <row r="28" spans="1:8" ht="11.25" customHeight="1" x14ac:dyDescent="0.15">
      <c r="A28" s="34" t="s">
        <v>93</v>
      </c>
      <c r="B28" s="32">
        <v>3623</v>
      </c>
      <c r="C28" s="32">
        <v>1813</v>
      </c>
      <c r="D28" s="32">
        <v>1810</v>
      </c>
      <c r="E28" s="12" t="s">
        <v>92</v>
      </c>
      <c r="F28" s="32">
        <v>3688</v>
      </c>
      <c r="G28" s="32">
        <v>1671</v>
      </c>
      <c r="H28" s="31">
        <v>2017</v>
      </c>
    </row>
    <row r="29" spans="1:8" ht="11.25" customHeight="1" x14ac:dyDescent="0.15">
      <c r="A29" s="34" t="s">
        <v>91</v>
      </c>
      <c r="B29" s="32">
        <v>3704</v>
      </c>
      <c r="C29" s="32">
        <v>1891</v>
      </c>
      <c r="D29" s="32">
        <v>1813</v>
      </c>
      <c r="E29" s="12" t="s">
        <v>90</v>
      </c>
      <c r="F29" s="32">
        <v>3829</v>
      </c>
      <c r="G29" s="32">
        <v>1776</v>
      </c>
      <c r="H29" s="31">
        <v>2053</v>
      </c>
    </row>
    <row r="30" spans="1:8" ht="11.25" customHeight="1" x14ac:dyDescent="0.15">
      <c r="A30" s="34" t="s">
        <v>89</v>
      </c>
      <c r="B30" s="32">
        <v>3597</v>
      </c>
      <c r="C30" s="32">
        <v>1812</v>
      </c>
      <c r="D30" s="32">
        <v>1785</v>
      </c>
      <c r="E30" s="12" t="s">
        <v>88</v>
      </c>
      <c r="F30" s="32">
        <v>4013</v>
      </c>
      <c r="G30" s="32">
        <v>1839</v>
      </c>
      <c r="H30" s="31">
        <v>2174</v>
      </c>
    </row>
    <row r="31" spans="1:8" ht="11.25" customHeight="1" x14ac:dyDescent="0.15">
      <c r="A31" s="34" t="s">
        <v>87</v>
      </c>
      <c r="B31" s="32">
        <v>3884</v>
      </c>
      <c r="C31" s="32">
        <v>1938</v>
      </c>
      <c r="D31" s="32">
        <v>1946</v>
      </c>
      <c r="E31" s="12" t="s">
        <v>86</v>
      </c>
      <c r="F31" s="32">
        <v>4474</v>
      </c>
      <c r="G31" s="32">
        <v>2025</v>
      </c>
      <c r="H31" s="31">
        <v>2449</v>
      </c>
    </row>
    <row r="32" spans="1:8" ht="11.25" customHeight="1" x14ac:dyDescent="0.15">
      <c r="A32" s="34" t="s">
        <v>85</v>
      </c>
      <c r="B32" s="32">
        <v>3811</v>
      </c>
      <c r="C32" s="32">
        <v>1960</v>
      </c>
      <c r="D32" s="32">
        <v>1851</v>
      </c>
      <c r="E32" s="33" t="s">
        <v>84</v>
      </c>
      <c r="F32" s="32">
        <v>4682</v>
      </c>
      <c r="G32" s="32">
        <v>2083</v>
      </c>
      <c r="H32" s="31">
        <v>2599</v>
      </c>
    </row>
    <row r="33" spans="1:8" ht="11.25" customHeight="1" x14ac:dyDescent="0.15">
      <c r="A33" s="34" t="s">
        <v>83</v>
      </c>
      <c r="B33" s="32">
        <v>3874</v>
      </c>
      <c r="C33" s="32">
        <v>1942</v>
      </c>
      <c r="D33" s="32">
        <v>1932</v>
      </c>
      <c r="E33" s="33" t="s">
        <v>82</v>
      </c>
      <c r="F33" s="32">
        <v>4852</v>
      </c>
      <c r="G33" s="32">
        <v>2099</v>
      </c>
      <c r="H33" s="31">
        <v>2753</v>
      </c>
    </row>
    <row r="34" spans="1:8" ht="11.25" customHeight="1" x14ac:dyDescent="0.15">
      <c r="A34" s="34" t="s">
        <v>81</v>
      </c>
      <c r="B34" s="32">
        <v>3838</v>
      </c>
      <c r="C34" s="32">
        <v>1968</v>
      </c>
      <c r="D34" s="32">
        <v>1870</v>
      </c>
      <c r="E34" s="33" t="s">
        <v>80</v>
      </c>
      <c r="F34" s="32">
        <v>4458</v>
      </c>
      <c r="G34" s="32">
        <v>1950</v>
      </c>
      <c r="H34" s="31">
        <v>2508</v>
      </c>
    </row>
    <row r="35" spans="1:8" ht="11.25" customHeight="1" x14ac:dyDescent="0.15">
      <c r="A35" s="34" t="s">
        <v>79</v>
      </c>
      <c r="B35" s="32">
        <v>3803</v>
      </c>
      <c r="C35" s="32">
        <v>1998</v>
      </c>
      <c r="D35" s="32">
        <v>1805</v>
      </c>
      <c r="E35" s="33" t="s">
        <v>78</v>
      </c>
      <c r="F35" s="32">
        <v>2762</v>
      </c>
      <c r="G35" s="32">
        <v>1187</v>
      </c>
      <c r="H35" s="31">
        <v>1575</v>
      </c>
    </row>
    <row r="36" spans="1:8" ht="11.25" customHeight="1" x14ac:dyDescent="0.15">
      <c r="A36" s="34" t="s">
        <v>77</v>
      </c>
      <c r="B36" s="32">
        <v>3906</v>
      </c>
      <c r="C36" s="32">
        <v>1958</v>
      </c>
      <c r="D36" s="32">
        <v>1948</v>
      </c>
      <c r="E36" s="33" t="s">
        <v>76</v>
      </c>
      <c r="F36" s="32">
        <v>3176</v>
      </c>
      <c r="G36" s="32">
        <v>1387</v>
      </c>
      <c r="H36" s="31">
        <v>1789</v>
      </c>
    </row>
    <row r="37" spans="1:8" ht="11.25" customHeight="1" x14ac:dyDescent="0.15">
      <c r="A37" s="34" t="s">
        <v>75</v>
      </c>
      <c r="B37" s="32">
        <v>3807</v>
      </c>
      <c r="C37" s="32">
        <v>1988</v>
      </c>
      <c r="D37" s="32">
        <v>1819</v>
      </c>
      <c r="E37" s="33" t="s">
        <v>74</v>
      </c>
      <c r="F37" s="32">
        <v>3806</v>
      </c>
      <c r="G37" s="32">
        <v>1618</v>
      </c>
      <c r="H37" s="31">
        <v>2188</v>
      </c>
    </row>
    <row r="38" spans="1:8" ht="11.25" customHeight="1" x14ac:dyDescent="0.15">
      <c r="A38" s="34" t="s">
        <v>73</v>
      </c>
      <c r="B38" s="32">
        <v>3671</v>
      </c>
      <c r="C38" s="32">
        <v>1872</v>
      </c>
      <c r="D38" s="32">
        <v>1799</v>
      </c>
      <c r="E38" s="33" t="s">
        <v>72</v>
      </c>
      <c r="F38" s="32">
        <v>3569</v>
      </c>
      <c r="G38" s="32">
        <v>1455</v>
      </c>
      <c r="H38" s="31">
        <v>2114</v>
      </c>
    </row>
    <row r="39" spans="1:8" ht="11.25" customHeight="1" x14ac:dyDescent="0.15">
      <c r="A39" s="34" t="s">
        <v>71</v>
      </c>
      <c r="B39" s="32">
        <v>3754</v>
      </c>
      <c r="C39" s="32">
        <v>1962</v>
      </c>
      <c r="D39" s="32">
        <v>1792</v>
      </c>
      <c r="E39" s="33" t="s">
        <v>70</v>
      </c>
      <c r="F39" s="32">
        <v>3508</v>
      </c>
      <c r="G39" s="32">
        <v>1429</v>
      </c>
      <c r="H39" s="31">
        <v>2079</v>
      </c>
    </row>
    <row r="40" spans="1:8" ht="11.25" customHeight="1" x14ac:dyDescent="0.15">
      <c r="A40" s="34" t="s">
        <v>69</v>
      </c>
      <c r="B40" s="32">
        <v>3756</v>
      </c>
      <c r="C40" s="32">
        <v>1934</v>
      </c>
      <c r="D40" s="32">
        <v>1822</v>
      </c>
      <c r="E40" s="33" t="s">
        <v>68</v>
      </c>
      <c r="F40" s="32">
        <v>2990</v>
      </c>
      <c r="G40" s="32">
        <v>1211</v>
      </c>
      <c r="H40" s="31">
        <v>1779</v>
      </c>
    </row>
    <row r="41" spans="1:8" ht="11.25" customHeight="1" x14ac:dyDescent="0.15">
      <c r="A41" s="34" t="s">
        <v>67</v>
      </c>
      <c r="B41" s="32">
        <v>3781</v>
      </c>
      <c r="C41" s="32">
        <v>1947</v>
      </c>
      <c r="D41" s="32">
        <v>1834</v>
      </c>
      <c r="E41" s="33" t="s">
        <v>66</v>
      </c>
      <c r="F41" s="32">
        <v>2652</v>
      </c>
      <c r="G41" s="32">
        <v>1092</v>
      </c>
      <c r="H41" s="31">
        <v>1560</v>
      </c>
    </row>
    <row r="42" spans="1:8" ht="11.25" customHeight="1" x14ac:dyDescent="0.15">
      <c r="A42" s="34" t="s">
        <v>65</v>
      </c>
      <c r="B42" s="32">
        <v>3823</v>
      </c>
      <c r="C42" s="32">
        <v>1943</v>
      </c>
      <c r="D42" s="32">
        <v>1880</v>
      </c>
      <c r="E42" s="33" t="s">
        <v>64</v>
      </c>
      <c r="F42" s="32">
        <v>2110</v>
      </c>
      <c r="G42" s="32">
        <v>850</v>
      </c>
      <c r="H42" s="31">
        <v>1260</v>
      </c>
    </row>
    <row r="43" spans="1:8" ht="11.25" customHeight="1" x14ac:dyDescent="0.15">
      <c r="A43" s="34" t="s">
        <v>63</v>
      </c>
      <c r="B43" s="32">
        <v>3997</v>
      </c>
      <c r="C43" s="32">
        <v>2050</v>
      </c>
      <c r="D43" s="32">
        <v>1947</v>
      </c>
      <c r="E43" s="33" t="s">
        <v>62</v>
      </c>
      <c r="F43" s="32">
        <v>2098</v>
      </c>
      <c r="G43" s="32">
        <v>835</v>
      </c>
      <c r="H43" s="31">
        <v>1263</v>
      </c>
    </row>
    <row r="44" spans="1:8" ht="11.25" customHeight="1" x14ac:dyDescent="0.15">
      <c r="A44" s="34" t="s">
        <v>61</v>
      </c>
      <c r="B44" s="32">
        <v>4140</v>
      </c>
      <c r="C44" s="32">
        <v>2151</v>
      </c>
      <c r="D44" s="32">
        <v>1989</v>
      </c>
      <c r="E44" s="33" t="s">
        <v>60</v>
      </c>
      <c r="F44" s="32">
        <v>1767</v>
      </c>
      <c r="G44" s="32">
        <v>739</v>
      </c>
      <c r="H44" s="31">
        <v>1028</v>
      </c>
    </row>
    <row r="45" spans="1:8" ht="11.25" customHeight="1" x14ac:dyDescent="0.15">
      <c r="A45" s="34" t="s">
        <v>59</v>
      </c>
      <c r="B45" s="32">
        <v>4100</v>
      </c>
      <c r="C45" s="32">
        <v>2106</v>
      </c>
      <c r="D45" s="32">
        <v>1994</v>
      </c>
      <c r="E45" s="33" t="s">
        <v>58</v>
      </c>
      <c r="F45" s="32">
        <v>1594</v>
      </c>
      <c r="G45" s="32">
        <v>625</v>
      </c>
      <c r="H45" s="31">
        <v>969</v>
      </c>
    </row>
    <row r="46" spans="1:8" ht="11.25" customHeight="1" x14ac:dyDescent="0.15">
      <c r="A46" s="34" t="s">
        <v>57</v>
      </c>
      <c r="B46" s="32">
        <v>4134</v>
      </c>
      <c r="C46" s="32">
        <v>2098</v>
      </c>
      <c r="D46" s="32">
        <v>2036</v>
      </c>
      <c r="E46" s="33" t="s">
        <v>56</v>
      </c>
      <c r="F46" s="32">
        <v>1164</v>
      </c>
      <c r="G46" s="32">
        <v>431</v>
      </c>
      <c r="H46" s="31">
        <v>733</v>
      </c>
    </row>
    <row r="47" spans="1:8" ht="11.25" customHeight="1" x14ac:dyDescent="0.15">
      <c r="A47" s="34" t="s">
        <v>55</v>
      </c>
      <c r="B47" s="32">
        <v>4449</v>
      </c>
      <c r="C47" s="32">
        <v>2246</v>
      </c>
      <c r="D47" s="32">
        <v>2203</v>
      </c>
      <c r="E47" s="33" t="s">
        <v>54</v>
      </c>
      <c r="F47" s="32">
        <v>866</v>
      </c>
      <c r="G47" s="32">
        <v>313</v>
      </c>
      <c r="H47" s="31">
        <v>553</v>
      </c>
    </row>
    <row r="48" spans="1:8" ht="11.25" customHeight="1" x14ac:dyDescent="0.15">
      <c r="A48" s="34" t="s">
        <v>53</v>
      </c>
      <c r="B48" s="32">
        <v>4544</v>
      </c>
      <c r="C48" s="32">
        <v>2327</v>
      </c>
      <c r="D48" s="32">
        <v>2217</v>
      </c>
      <c r="E48" s="33" t="s">
        <v>52</v>
      </c>
      <c r="F48" s="32">
        <v>693</v>
      </c>
      <c r="G48" s="32">
        <v>215</v>
      </c>
      <c r="H48" s="31">
        <v>478</v>
      </c>
    </row>
    <row r="49" spans="1:10" ht="11.25" customHeight="1" x14ac:dyDescent="0.15">
      <c r="A49" s="34" t="s">
        <v>51</v>
      </c>
      <c r="B49" s="32">
        <v>4494</v>
      </c>
      <c r="C49" s="32">
        <v>2270</v>
      </c>
      <c r="D49" s="32">
        <v>2224</v>
      </c>
      <c r="E49" s="33" t="s">
        <v>50</v>
      </c>
      <c r="F49" s="32">
        <v>563</v>
      </c>
      <c r="G49" s="32">
        <v>174</v>
      </c>
      <c r="H49" s="31">
        <v>389</v>
      </c>
    </row>
    <row r="50" spans="1:10" ht="11.25" customHeight="1" x14ac:dyDescent="0.15">
      <c r="A50" s="34" t="s">
        <v>49</v>
      </c>
      <c r="B50" s="32">
        <v>4640</v>
      </c>
      <c r="C50" s="32">
        <v>2365</v>
      </c>
      <c r="D50" s="32">
        <v>2275</v>
      </c>
      <c r="E50" s="33" t="s">
        <v>48</v>
      </c>
      <c r="F50" s="32">
        <v>438</v>
      </c>
      <c r="G50" s="32">
        <v>118</v>
      </c>
      <c r="H50" s="31">
        <v>320</v>
      </c>
    </row>
    <row r="51" spans="1:10" ht="11.25" customHeight="1" x14ac:dyDescent="0.15">
      <c r="A51" s="34" t="s">
        <v>47</v>
      </c>
      <c r="B51" s="32">
        <v>4682</v>
      </c>
      <c r="C51" s="32">
        <v>2415</v>
      </c>
      <c r="D51" s="32">
        <v>2267</v>
      </c>
      <c r="E51" s="33" t="s">
        <v>46</v>
      </c>
      <c r="F51" s="32">
        <v>300</v>
      </c>
      <c r="G51" s="32">
        <v>69</v>
      </c>
      <c r="H51" s="31">
        <v>231</v>
      </c>
    </row>
    <row r="52" spans="1:10" ht="11.25" customHeight="1" x14ac:dyDescent="0.15">
      <c r="A52" s="34" t="s">
        <v>45</v>
      </c>
      <c r="B52" s="32">
        <v>4792</v>
      </c>
      <c r="C52" s="32">
        <v>2515</v>
      </c>
      <c r="D52" s="32">
        <v>2277</v>
      </c>
      <c r="E52" s="33" t="s">
        <v>44</v>
      </c>
      <c r="F52" s="32">
        <v>247</v>
      </c>
      <c r="G52" s="32">
        <v>55</v>
      </c>
      <c r="H52" s="31">
        <v>192</v>
      </c>
    </row>
    <row r="53" spans="1:10" ht="11.25" customHeight="1" x14ac:dyDescent="0.15">
      <c r="A53" s="34" t="s">
        <v>43</v>
      </c>
      <c r="B53" s="32">
        <v>4948</v>
      </c>
      <c r="C53" s="32">
        <v>2596</v>
      </c>
      <c r="D53" s="32">
        <v>2352</v>
      </c>
      <c r="E53" s="33" t="s">
        <v>42</v>
      </c>
      <c r="F53" s="32">
        <v>143</v>
      </c>
      <c r="G53" s="32">
        <v>31</v>
      </c>
      <c r="H53" s="31">
        <v>112</v>
      </c>
    </row>
    <row r="54" spans="1:10" ht="11.25" customHeight="1" x14ac:dyDescent="0.15">
      <c r="A54" s="34" t="s">
        <v>41</v>
      </c>
      <c r="B54" s="32">
        <v>5102</v>
      </c>
      <c r="C54" s="32">
        <v>2612</v>
      </c>
      <c r="D54" s="32">
        <v>2490</v>
      </c>
      <c r="E54" s="33" t="s">
        <v>40</v>
      </c>
      <c r="F54" s="32">
        <v>115</v>
      </c>
      <c r="G54" s="32">
        <v>28</v>
      </c>
      <c r="H54" s="31">
        <v>87</v>
      </c>
    </row>
    <row r="55" spans="1:10" ht="11.25" customHeight="1" x14ac:dyDescent="0.15">
      <c r="A55" s="34" t="s">
        <v>39</v>
      </c>
      <c r="B55" s="32">
        <v>5504</v>
      </c>
      <c r="C55" s="32">
        <v>2879</v>
      </c>
      <c r="D55" s="32">
        <v>2625</v>
      </c>
      <c r="E55" s="33" t="s">
        <v>38</v>
      </c>
      <c r="F55" s="32">
        <v>74</v>
      </c>
      <c r="G55" s="32">
        <v>11</v>
      </c>
      <c r="H55" s="31">
        <v>63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128</v>
      </c>
      <c r="G56" s="28">
        <v>10</v>
      </c>
      <c r="H56" s="27">
        <v>118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341888</v>
      </c>
      <c r="C59" s="41">
        <f>SUM(C61:C70)+SUM(G61:G71)</f>
        <v>168972</v>
      </c>
      <c r="D59" s="41">
        <f>SUM(D61:D70)+SUM(H61:H71)</f>
        <v>172916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10886</v>
      </c>
      <c r="C61" s="32">
        <f>SUM(C6:C10)</f>
        <v>5504</v>
      </c>
      <c r="D61" s="32">
        <f>SUM(D6:D10)</f>
        <v>5382</v>
      </c>
      <c r="E61" s="33" t="s">
        <v>31</v>
      </c>
      <c r="F61" s="32">
        <f>SUM(F6:F10)</f>
        <v>30343</v>
      </c>
      <c r="G61" s="32">
        <f>SUM(G6:G10)</f>
        <v>15790</v>
      </c>
      <c r="H61" s="31">
        <f>SUM(H6:H10)</f>
        <v>14553</v>
      </c>
    </row>
    <row r="62" spans="1:10" ht="11.25" customHeight="1" x14ac:dyDescent="0.15">
      <c r="A62" s="34" t="s">
        <v>30</v>
      </c>
      <c r="B62" s="32">
        <f>SUM(B11:B15)</f>
        <v>13764</v>
      </c>
      <c r="C62" s="32">
        <f>SUM(C11:C15)</f>
        <v>7092</v>
      </c>
      <c r="D62" s="32">
        <f>SUM(D11:D15)</f>
        <v>6672</v>
      </c>
      <c r="E62" s="33" t="s">
        <v>29</v>
      </c>
      <c r="F62" s="32">
        <f>SUM(F11:F15)</f>
        <v>26010</v>
      </c>
      <c r="G62" s="32">
        <f>SUM(G11:G15)</f>
        <v>13428</v>
      </c>
      <c r="H62" s="31">
        <f>SUM(H11:H15)</f>
        <v>12582</v>
      </c>
    </row>
    <row r="63" spans="1:10" ht="11.25" customHeight="1" x14ac:dyDescent="0.15">
      <c r="A63" s="34" t="s">
        <v>28</v>
      </c>
      <c r="B63" s="32">
        <f>SUM(B16:B20)</f>
        <v>14917</v>
      </c>
      <c r="C63" s="32">
        <f>SUM(C16:C20)</f>
        <v>7622</v>
      </c>
      <c r="D63" s="32">
        <f>SUM(D16:D20)</f>
        <v>7295</v>
      </c>
      <c r="E63" s="33" t="s">
        <v>27</v>
      </c>
      <c r="F63" s="32">
        <f>SUM(F16:F20)</f>
        <v>19837</v>
      </c>
      <c r="G63" s="32">
        <f>SUM(G16:G20)</f>
        <v>10152</v>
      </c>
      <c r="H63" s="31">
        <f>SUM(H16:H20)</f>
        <v>9685</v>
      </c>
    </row>
    <row r="64" spans="1:10" ht="11.25" customHeight="1" x14ac:dyDescent="0.15">
      <c r="A64" s="34" t="s">
        <v>26</v>
      </c>
      <c r="B64" s="32">
        <f>SUM(B21:B25)</f>
        <v>15538</v>
      </c>
      <c r="C64" s="32">
        <f>SUM(C21:C25)</f>
        <v>7892</v>
      </c>
      <c r="D64" s="32">
        <f>SUM(D21:D25)</f>
        <v>7646</v>
      </c>
      <c r="E64" s="33" t="s">
        <v>25</v>
      </c>
      <c r="F64" s="32">
        <f>SUM(F21:F25)</f>
        <v>16319</v>
      </c>
      <c r="G64" s="32">
        <f>SUM(G21:G25)</f>
        <v>8050</v>
      </c>
      <c r="H64" s="31">
        <f>SUM(H21:H25)</f>
        <v>8269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17530</v>
      </c>
      <c r="C65" s="32">
        <f>SUM(C26:C30)</f>
        <v>8849</v>
      </c>
      <c r="D65" s="32">
        <f>SUM(D26:D30)</f>
        <v>8681</v>
      </c>
      <c r="E65" s="33" t="s">
        <v>23</v>
      </c>
      <c r="F65" s="32">
        <f>SUM(F26:F30)</f>
        <v>18281</v>
      </c>
      <c r="G65" s="32">
        <f>SUM(G26:G30)</f>
        <v>8513</v>
      </c>
      <c r="H65" s="31">
        <f>SUM(H26:H30)</f>
        <v>9768</v>
      </c>
    </row>
    <row r="66" spans="1:8" ht="11.25" customHeight="1" x14ac:dyDescent="0.15">
      <c r="A66" s="34" t="s">
        <v>22</v>
      </c>
      <c r="B66" s="32">
        <f>SUM(B31:B35)</f>
        <v>19210</v>
      </c>
      <c r="C66" s="32">
        <f>SUM(C31:C35)</f>
        <v>9806</v>
      </c>
      <c r="D66" s="32">
        <f>SUM(D31:D35)</f>
        <v>9404</v>
      </c>
      <c r="E66" s="33" t="s">
        <v>21</v>
      </c>
      <c r="F66" s="32">
        <f>SUM(F31:F35)</f>
        <v>21228</v>
      </c>
      <c r="G66" s="32">
        <f>SUM(G31:G35)</f>
        <v>9344</v>
      </c>
      <c r="H66" s="31">
        <f>SUM(H31:H35)</f>
        <v>11884</v>
      </c>
    </row>
    <row r="67" spans="1:8" ht="11.25" customHeight="1" x14ac:dyDescent="0.15">
      <c r="A67" s="34" t="s">
        <v>20</v>
      </c>
      <c r="B67" s="32">
        <f>SUM(B36:B40)</f>
        <v>18894</v>
      </c>
      <c r="C67" s="32">
        <f>SUM(C36:C40)</f>
        <v>9714</v>
      </c>
      <c r="D67" s="32">
        <f>SUM(D36:D40)</f>
        <v>9180</v>
      </c>
      <c r="E67" s="33" t="s">
        <v>19</v>
      </c>
      <c r="F67" s="32">
        <f>SUM(F36:F40)</f>
        <v>17049</v>
      </c>
      <c r="G67" s="32">
        <f>SUM(G36:G40)</f>
        <v>7100</v>
      </c>
      <c r="H67" s="31">
        <f>SUM(H36:H40)</f>
        <v>9949</v>
      </c>
    </row>
    <row r="68" spans="1:8" ht="11.25" customHeight="1" x14ac:dyDescent="0.15">
      <c r="A68" s="34" t="s">
        <v>18</v>
      </c>
      <c r="B68" s="32">
        <f>SUM(B41:B45)</f>
        <v>19841</v>
      </c>
      <c r="C68" s="32">
        <f>SUM(C41:C45)</f>
        <v>10197</v>
      </c>
      <c r="D68" s="32">
        <f>SUM(D41:D45)</f>
        <v>9644</v>
      </c>
      <c r="E68" s="33" t="s">
        <v>17</v>
      </c>
      <c r="F68" s="32">
        <f>SUM(F41:F45)</f>
        <v>10221</v>
      </c>
      <c r="G68" s="32">
        <f>SUM(G41:G45)</f>
        <v>4141</v>
      </c>
      <c r="H68" s="31">
        <f>SUM(H41:H45)</f>
        <v>6080</v>
      </c>
    </row>
    <row r="69" spans="1:8" ht="11.25" customHeight="1" x14ac:dyDescent="0.15">
      <c r="A69" s="34" t="s">
        <v>16</v>
      </c>
      <c r="B69" s="32">
        <f>SUM(B46:B50)</f>
        <v>22261</v>
      </c>
      <c r="C69" s="32">
        <f>SUM(C46:C50)</f>
        <v>11306</v>
      </c>
      <c r="D69" s="32">
        <f>SUM(D46:D50)</f>
        <v>10955</v>
      </c>
      <c r="E69" s="33" t="s">
        <v>15</v>
      </c>
      <c r="F69" s="32">
        <f>SUM(F46:F50)</f>
        <v>3724</v>
      </c>
      <c r="G69" s="32">
        <f>SUM(G46:G50)</f>
        <v>1251</v>
      </c>
      <c r="H69" s="31">
        <f>SUM(H46:H50)</f>
        <v>2473</v>
      </c>
    </row>
    <row r="70" spans="1:8" ht="11.25" customHeight="1" x14ac:dyDescent="0.15">
      <c r="A70" s="34" t="s">
        <v>14</v>
      </c>
      <c r="B70" s="32">
        <f>SUM(B51:B55)</f>
        <v>25028</v>
      </c>
      <c r="C70" s="32">
        <f>SUM(C51:C55)</f>
        <v>13017</v>
      </c>
      <c r="D70" s="32">
        <f>SUM(D51:D55)</f>
        <v>12011</v>
      </c>
      <c r="E70" s="33" t="s">
        <v>13</v>
      </c>
      <c r="F70" s="32">
        <f>SUM(F51:F55)</f>
        <v>879</v>
      </c>
      <c r="G70" s="32">
        <f>SUM(G51:G55)</f>
        <v>194</v>
      </c>
      <c r="H70" s="31">
        <f>SUM(H51:H55)</f>
        <v>685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128</v>
      </c>
      <c r="G71" s="28">
        <f>G56</f>
        <v>10</v>
      </c>
      <c r="H71" s="27">
        <f>H56</f>
        <v>118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341888</v>
      </c>
      <c r="D74" s="19" t="str">
        <f>IF(C74=B59,"","ERROR")</f>
        <v/>
      </c>
      <c r="E74" s="18">
        <f>SUM(E75:E77)</f>
        <v>168972</v>
      </c>
      <c r="F74" s="19" t="str">
        <f>IF(E74=C59,"","ERROR")</f>
        <v/>
      </c>
      <c r="G74" s="18">
        <f>SUM(G75:G77)</f>
        <v>172916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39567</v>
      </c>
      <c r="D75" s="16">
        <f>C75/C74</f>
        <v>0.11573088262822913</v>
      </c>
      <c r="E75" s="15">
        <f>SUM(C61:C63)</f>
        <v>20218</v>
      </c>
      <c r="F75" s="16">
        <f>E75/E74</f>
        <v>0.11965296025376986</v>
      </c>
      <c r="G75" s="15">
        <f>SUM(D61:D63)</f>
        <v>19349</v>
      </c>
      <c r="H75" s="14">
        <f>G75/G74</f>
        <v>0.11189826274029008</v>
      </c>
    </row>
    <row r="76" spans="1:8" x14ac:dyDescent="0.15">
      <c r="A76" s="13" t="s">
        <v>4</v>
      </c>
      <c r="B76" s="12" t="s">
        <v>3</v>
      </c>
      <c r="C76" s="10">
        <f>E76+G76</f>
        <v>214492</v>
      </c>
      <c r="D76" s="11">
        <f>C76/C74</f>
        <v>0.62737504679895173</v>
      </c>
      <c r="E76" s="10">
        <f>SUM(C64:C70,G61:G63)</f>
        <v>110151</v>
      </c>
      <c r="F76" s="11">
        <f>E76/E74</f>
        <v>0.65188907037852428</v>
      </c>
      <c r="G76" s="10">
        <f>SUM(D64:D70,H61:H63)</f>
        <v>104341</v>
      </c>
      <c r="H76" s="9">
        <f>G76/G74</f>
        <v>0.60342015776446367</v>
      </c>
    </row>
    <row r="77" spans="1:8" ht="14.25" thickBot="1" x14ac:dyDescent="0.2">
      <c r="A77" s="8" t="s">
        <v>2</v>
      </c>
      <c r="B77" s="7" t="s">
        <v>1</v>
      </c>
      <c r="C77" s="5">
        <f>E77+G77</f>
        <v>87829</v>
      </c>
      <c r="D77" s="6">
        <f>C77/C74</f>
        <v>0.25689407057281916</v>
      </c>
      <c r="E77" s="5">
        <f>SUM(G64:G71)</f>
        <v>38603</v>
      </c>
      <c r="F77" s="6">
        <f>E77/E74</f>
        <v>0.2284579693677059</v>
      </c>
      <c r="G77" s="5">
        <f>SUM(H64:H71)</f>
        <v>49226</v>
      </c>
      <c r="H77" s="4">
        <f>G77/G74</f>
        <v>0.28468157949524625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14" priority="3" operator="notEqual">
      <formula>$B$59</formula>
    </cfRule>
  </conditionalFormatting>
  <conditionalFormatting sqref="E74">
    <cfRule type="cellIs" dxfId="13" priority="2" operator="notEqual">
      <formula>$C$59</formula>
    </cfRule>
  </conditionalFormatting>
  <conditionalFormatting sqref="G74">
    <cfRule type="cellIs" dxfId="12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FED5-E666-4909-9E6B-1E47B14CEFE4}"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1" customWidth="1"/>
    <col min="5" max="5" width="11.25" style="2" customWidth="1"/>
    <col min="6" max="8" width="11.25" style="1" customWidth="1"/>
    <col min="9" max="16384" width="9" style="1"/>
  </cols>
  <sheetData>
    <row r="1" spans="1:10" ht="18.75" customHeight="1" x14ac:dyDescent="0.2">
      <c r="A1" s="54" t="s">
        <v>140</v>
      </c>
      <c r="B1" s="54"/>
      <c r="C1" s="54"/>
      <c r="D1" s="54"/>
      <c r="E1" s="54"/>
      <c r="F1" s="54"/>
      <c r="G1" s="54"/>
      <c r="H1" s="54"/>
      <c r="I1" s="50"/>
      <c r="J1" s="50"/>
    </row>
    <row r="2" spans="1:10" ht="16.5" customHeight="1" thickBot="1" x14ac:dyDescent="0.2">
      <c r="A2" s="52"/>
      <c r="B2" s="52"/>
      <c r="C2" s="52"/>
      <c r="D2" s="52"/>
      <c r="E2" s="53"/>
      <c r="F2" s="52"/>
      <c r="G2" s="52"/>
      <c r="H2" s="51" t="s">
        <v>148</v>
      </c>
      <c r="I2" s="50"/>
      <c r="J2" s="49"/>
    </row>
    <row r="3" spans="1:10" s="2" customFormat="1" ht="15" customHeight="1" x14ac:dyDescent="0.15">
      <c r="A3" s="45" t="s">
        <v>138</v>
      </c>
      <c r="B3" s="44" t="s">
        <v>10</v>
      </c>
      <c r="C3" s="44" t="s">
        <v>34</v>
      </c>
      <c r="D3" s="44" t="s">
        <v>8</v>
      </c>
      <c r="E3" s="44" t="s">
        <v>35</v>
      </c>
      <c r="F3" s="44" t="s">
        <v>10</v>
      </c>
      <c r="G3" s="44" t="s">
        <v>34</v>
      </c>
      <c r="H3" s="43" t="s">
        <v>8</v>
      </c>
      <c r="I3" s="26"/>
      <c r="J3" s="26"/>
    </row>
    <row r="4" spans="1:10" ht="12" customHeight="1" thickBot="1" x14ac:dyDescent="0.2">
      <c r="A4" s="42" t="s">
        <v>7</v>
      </c>
      <c r="B4" s="41">
        <f>SUM(B6:B55,F6:F56)</f>
        <v>341808</v>
      </c>
      <c r="C4" s="41">
        <f>SUM(C6:C55,G6:G56)</f>
        <v>168915</v>
      </c>
      <c r="D4" s="41">
        <f>SUM(D6:D55,H6:H56)</f>
        <v>172893</v>
      </c>
      <c r="E4" s="38"/>
      <c r="F4" s="37"/>
      <c r="G4" s="37"/>
      <c r="H4" s="36"/>
    </row>
    <row r="5" spans="1:10" ht="5.25" customHeight="1" thickTop="1" x14ac:dyDescent="0.15">
      <c r="A5" s="48"/>
      <c r="B5" s="37"/>
      <c r="C5" s="37"/>
      <c r="D5" s="37"/>
      <c r="E5" s="38"/>
      <c r="F5" s="37"/>
      <c r="G5" s="37"/>
      <c r="H5" s="36"/>
    </row>
    <row r="6" spans="1:10" ht="11.25" customHeight="1" x14ac:dyDescent="0.15">
      <c r="A6" s="34" t="s">
        <v>137</v>
      </c>
      <c r="B6" s="32">
        <v>1921</v>
      </c>
      <c r="C6" s="32">
        <v>978</v>
      </c>
      <c r="D6" s="32">
        <v>943</v>
      </c>
      <c r="E6" s="12" t="s">
        <v>136</v>
      </c>
      <c r="F6" s="32">
        <v>5589</v>
      </c>
      <c r="G6" s="32">
        <v>2902</v>
      </c>
      <c r="H6" s="31">
        <v>2687</v>
      </c>
    </row>
    <row r="7" spans="1:10" ht="11.25" customHeight="1" x14ac:dyDescent="0.15">
      <c r="A7" s="34" t="s">
        <v>135</v>
      </c>
      <c r="B7" s="32">
        <v>2024</v>
      </c>
      <c r="C7" s="32">
        <v>987</v>
      </c>
      <c r="D7" s="32">
        <v>1037</v>
      </c>
      <c r="E7" s="12" t="s">
        <v>134</v>
      </c>
      <c r="F7" s="32">
        <v>6093</v>
      </c>
      <c r="G7" s="32">
        <v>3102</v>
      </c>
      <c r="H7" s="31">
        <v>2991</v>
      </c>
    </row>
    <row r="8" spans="1:10" ht="11.25" customHeight="1" x14ac:dyDescent="0.15">
      <c r="A8" s="34" t="s">
        <v>133</v>
      </c>
      <c r="B8" s="32">
        <v>2234</v>
      </c>
      <c r="C8" s="32">
        <v>1128</v>
      </c>
      <c r="D8" s="32">
        <v>1106</v>
      </c>
      <c r="E8" s="12" t="s">
        <v>132</v>
      </c>
      <c r="F8" s="32">
        <v>6331</v>
      </c>
      <c r="G8" s="32">
        <v>3372</v>
      </c>
      <c r="H8" s="31">
        <v>2959</v>
      </c>
    </row>
    <row r="9" spans="1:10" ht="11.25" customHeight="1" x14ac:dyDescent="0.15">
      <c r="A9" s="34" t="s">
        <v>131</v>
      </c>
      <c r="B9" s="32">
        <v>2344</v>
      </c>
      <c r="C9" s="32">
        <v>1187</v>
      </c>
      <c r="D9" s="32">
        <v>1157</v>
      </c>
      <c r="E9" s="12" t="s">
        <v>130</v>
      </c>
      <c r="F9" s="32">
        <v>6227</v>
      </c>
      <c r="G9" s="32">
        <v>3202</v>
      </c>
      <c r="H9" s="31">
        <v>3025</v>
      </c>
    </row>
    <row r="10" spans="1:10" ht="11.25" customHeight="1" x14ac:dyDescent="0.15">
      <c r="A10" s="34" t="s">
        <v>129</v>
      </c>
      <c r="B10" s="32">
        <v>2311</v>
      </c>
      <c r="C10" s="32">
        <v>1196</v>
      </c>
      <c r="D10" s="32">
        <v>1115</v>
      </c>
      <c r="E10" s="12" t="s">
        <v>128</v>
      </c>
      <c r="F10" s="32">
        <v>6107</v>
      </c>
      <c r="G10" s="32">
        <v>3192</v>
      </c>
      <c r="H10" s="31">
        <v>2915</v>
      </c>
    </row>
    <row r="11" spans="1:10" ht="11.25" customHeight="1" x14ac:dyDescent="0.15">
      <c r="A11" s="34" t="s">
        <v>127</v>
      </c>
      <c r="B11" s="32">
        <v>2420</v>
      </c>
      <c r="C11" s="32">
        <v>1256</v>
      </c>
      <c r="D11" s="32">
        <v>1164</v>
      </c>
      <c r="E11" s="12" t="s">
        <v>126</v>
      </c>
      <c r="F11" s="32">
        <v>5649</v>
      </c>
      <c r="G11" s="32">
        <v>2922</v>
      </c>
      <c r="H11" s="31">
        <v>2727</v>
      </c>
    </row>
    <row r="12" spans="1:10" ht="11.25" customHeight="1" x14ac:dyDescent="0.15">
      <c r="A12" s="34" t="s">
        <v>125</v>
      </c>
      <c r="B12" s="32">
        <v>2697</v>
      </c>
      <c r="C12" s="32">
        <v>1422</v>
      </c>
      <c r="D12" s="32">
        <v>1275</v>
      </c>
      <c r="E12" s="12" t="s">
        <v>124</v>
      </c>
      <c r="F12" s="32">
        <v>5741</v>
      </c>
      <c r="G12" s="32">
        <v>2936</v>
      </c>
      <c r="H12" s="31">
        <v>2805</v>
      </c>
    </row>
    <row r="13" spans="1:10" ht="11.25" customHeight="1" x14ac:dyDescent="0.15">
      <c r="A13" s="34" t="s">
        <v>123</v>
      </c>
      <c r="B13" s="32">
        <v>2774</v>
      </c>
      <c r="C13" s="32">
        <v>1433</v>
      </c>
      <c r="D13" s="32">
        <v>1341</v>
      </c>
      <c r="E13" s="12" t="s">
        <v>122</v>
      </c>
      <c r="F13" s="32">
        <v>5359</v>
      </c>
      <c r="G13" s="32">
        <v>2768</v>
      </c>
      <c r="H13" s="31">
        <v>2591</v>
      </c>
    </row>
    <row r="14" spans="1:10" ht="11.25" customHeight="1" x14ac:dyDescent="0.15">
      <c r="A14" s="34" t="s">
        <v>121</v>
      </c>
      <c r="B14" s="32">
        <v>2865</v>
      </c>
      <c r="C14" s="32">
        <v>1482</v>
      </c>
      <c r="D14" s="32">
        <v>1383</v>
      </c>
      <c r="E14" s="12" t="s">
        <v>120</v>
      </c>
      <c r="F14" s="32">
        <v>5153</v>
      </c>
      <c r="G14" s="32">
        <v>2675</v>
      </c>
      <c r="H14" s="31">
        <v>2478</v>
      </c>
    </row>
    <row r="15" spans="1:10" ht="11.25" customHeight="1" x14ac:dyDescent="0.15">
      <c r="A15" s="34" t="s">
        <v>119</v>
      </c>
      <c r="B15" s="32">
        <v>2975</v>
      </c>
      <c r="C15" s="32">
        <v>1477</v>
      </c>
      <c r="D15" s="32">
        <v>1498</v>
      </c>
      <c r="E15" s="12" t="s">
        <v>118</v>
      </c>
      <c r="F15" s="32">
        <v>4194</v>
      </c>
      <c r="G15" s="32">
        <v>2169</v>
      </c>
      <c r="H15" s="31">
        <v>2025</v>
      </c>
    </row>
    <row r="16" spans="1:10" ht="11.25" customHeight="1" x14ac:dyDescent="0.15">
      <c r="A16" s="34" t="s">
        <v>117</v>
      </c>
      <c r="B16" s="32">
        <v>2959</v>
      </c>
      <c r="C16" s="32">
        <v>1536</v>
      </c>
      <c r="D16" s="32">
        <v>1423</v>
      </c>
      <c r="E16" s="12" t="s">
        <v>116</v>
      </c>
      <c r="F16" s="32">
        <v>4710</v>
      </c>
      <c r="G16" s="32">
        <v>2451</v>
      </c>
      <c r="H16" s="31">
        <v>2259</v>
      </c>
    </row>
    <row r="17" spans="1:8" ht="11.25" customHeight="1" x14ac:dyDescent="0.15">
      <c r="A17" s="34" t="s">
        <v>115</v>
      </c>
      <c r="B17" s="32">
        <v>2907</v>
      </c>
      <c r="C17" s="32">
        <v>1441</v>
      </c>
      <c r="D17" s="32">
        <v>1466</v>
      </c>
      <c r="E17" s="12" t="s">
        <v>114</v>
      </c>
      <c r="F17" s="32">
        <v>4249</v>
      </c>
      <c r="G17" s="32">
        <v>2148</v>
      </c>
      <c r="H17" s="31">
        <v>2101</v>
      </c>
    </row>
    <row r="18" spans="1:8" ht="11.25" customHeight="1" x14ac:dyDescent="0.15">
      <c r="A18" s="34" t="s">
        <v>113</v>
      </c>
      <c r="B18" s="32">
        <v>2998</v>
      </c>
      <c r="C18" s="32">
        <v>1538</v>
      </c>
      <c r="D18" s="32">
        <v>1460</v>
      </c>
      <c r="E18" s="12" t="s">
        <v>112</v>
      </c>
      <c r="F18" s="32">
        <v>3934</v>
      </c>
      <c r="G18" s="32">
        <v>2052</v>
      </c>
      <c r="H18" s="31">
        <v>1882</v>
      </c>
    </row>
    <row r="19" spans="1:8" ht="11.25" customHeight="1" x14ac:dyDescent="0.15">
      <c r="A19" s="34" t="s">
        <v>111</v>
      </c>
      <c r="B19" s="32">
        <v>3003</v>
      </c>
      <c r="C19" s="32">
        <v>1516</v>
      </c>
      <c r="D19" s="32">
        <v>1487</v>
      </c>
      <c r="E19" s="12" t="s">
        <v>110</v>
      </c>
      <c r="F19" s="32">
        <v>3675</v>
      </c>
      <c r="G19" s="32">
        <v>1910</v>
      </c>
      <c r="H19" s="31">
        <v>1765</v>
      </c>
    </row>
    <row r="20" spans="1:8" ht="11.25" customHeight="1" x14ac:dyDescent="0.15">
      <c r="A20" s="34" t="s">
        <v>109</v>
      </c>
      <c r="B20" s="32">
        <v>3025</v>
      </c>
      <c r="C20" s="32">
        <v>1568</v>
      </c>
      <c r="D20" s="32">
        <v>1457</v>
      </c>
      <c r="E20" s="12" t="s">
        <v>108</v>
      </c>
      <c r="F20" s="32">
        <v>3378</v>
      </c>
      <c r="G20" s="32">
        <v>1678</v>
      </c>
      <c r="H20" s="31">
        <v>1700</v>
      </c>
    </row>
    <row r="21" spans="1:8" ht="11.25" customHeight="1" x14ac:dyDescent="0.15">
      <c r="A21" s="34" t="s">
        <v>107</v>
      </c>
      <c r="B21" s="32">
        <v>3150</v>
      </c>
      <c r="C21" s="32">
        <v>1639</v>
      </c>
      <c r="D21" s="32">
        <v>1511</v>
      </c>
      <c r="E21" s="12" t="s">
        <v>106</v>
      </c>
      <c r="F21" s="32">
        <v>3367</v>
      </c>
      <c r="G21" s="32">
        <v>1668</v>
      </c>
      <c r="H21" s="31">
        <v>1699</v>
      </c>
    </row>
    <row r="22" spans="1:8" ht="11.25" customHeight="1" x14ac:dyDescent="0.15">
      <c r="A22" s="34" t="s">
        <v>105</v>
      </c>
      <c r="B22" s="32">
        <v>3042</v>
      </c>
      <c r="C22" s="32">
        <v>1509</v>
      </c>
      <c r="D22" s="32">
        <v>1533</v>
      </c>
      <c r="E22" s="12" t="s">
        <v>104</v>
      </c>
      <c r="F22" s="32">
        <v>3399</v>
      </c>
      <c r="G22" s="32">
        <v>1710</v>
      </c>
      <c r="H22" s="31">
        <v>1689</v>
      </c>
    </row>
    <row r="23" spans="1:8" ht="11.25" customHeight="1" x14ac:dyDescent="0.15">
      <c r="A23" s="34" t="s">
        <v>103</v>
      </c>
      <c r="B23" s="32">
        <v>3162</v>
      </c>
      <c r="C23" s="32">
        <v>1639</v>
      </c>
      <c r="D23" s="32">
        <v>1523</v>
      </c>
      <c r="E23" s="12" t="s">
        <v>102</v>
      </c>
      <c r="F23" s="32">
        <v>3197</v>
      </c>
      <c r="G23" s="32">
        <v>1559</v>
      </c>
      <c r="H23" s="31">
        <v>1638</v>
      </c>
    </row>
    <row r="24" spans="1:8" ht="11.25" customHeight="1" x14ac:dyDescent="0.15">
      <c r="A24" s="34" t="s">
        <v>101</v>
      </c>
      <c r="B24" s="32">
        <v>3123</v>
      </c>
      <c r="C24" s="32">
        <v>1534</v>
      </c>
      <c r="D24" s="32">
        <v>1589</v>
      </c>
      <c r="E24" s="12" t="s">
        <v>100</v>
      </c>
      <c r="F24" s="32">
        <v>3064</v>
      </c>
      <c r="G24" s="32">
        <v>1549</v>
      </c>
      <c r="H24" s="31">
        <v>1515</v>
      </c>
    </row>
    <row r="25" spans="1:8" ht="11.25" customHeight="1" x14ac:dyDescent="0.15">
      <c r="A25" s="34" t="s">
        <v>99</v>
      </c>
      <c r="B25" s="32">
        <v>3068</v>
      </c>
      <c r="C25" s="32">
        <v>1574</v>
      </c>
      <c r="D25" s="32">
        <v>1494</v>
      </c>
      <c r="E25" s="12" t="s">
        <v>98</v>
      </c>
      <c r="F25" s="32">
        <v>3269</v>
      </c>
      <c r="G25" s="32">
        <v>1536</v>
      </c>
      <c r="H25" s="31">
        <v>1733</v>
      </c>
    </row>
    <row r="26" spans="1:8" ht="11.25" customHeight="1" x14ac:dyDescent="0.15">
      <c r="A26" s="34" t="s">
        <v>97</v>
      </c>
      <c r="B26" s="32">
        <v>3218</v>
      </c>
      <c r="C26" s="32">
        <v>1661</v>
      </c>
      <c r="D26" s="32">
        <v>1557</v>
      </c>
      <c r="E26" s="12" t="s">
        <v>96</v>
      </c>
      <c r="F26" s="32">
        <v>3426</v>
      </c>
      <c r="G26" s="32">
        <v>1621</v>
      </c>
      <c r="H26" s="31">
        <v>1805</v>
      </c>
    </row>
    <row r="27" spans="1:8" ht="11.25" customHeight="1" x14ac:dyDescent="0.15">
      <c r="A27" s="34" t="s">
        <v>95</v>
      </c>
      <c r="B27" s="32">
        <v>3353</v>
      </c>
      <c r="C27" s="32">
        <v>1671</v>
      </c>
      <c r="D27" s="32">
        <v>1682</v>
      </c>
      <c r="E27" s="12" t="s">
        <v>94</v>
      </c>
      <c r="F27" s="32">
        <v>3317</v>
      </c>
      <c r="G27" s="32">
        <v>1614</v>
      </c>
      <c r="H27" s="31">
        <v>1703</v>
      </c>
    </row>
    <row r="28" spans="1:8" ht="11.25" customHeight="1" x14ac:dyDescent="0.15">
      <c r="A28" s="34" t="s">
        <v>93</v>
      </c>
      <c r="B28" s="32">
        <v>3633</v>
      </c>
      <c r="C28" s="32">
        <v>1803</v>
      </c>
      <c r="D28" s="32">
        <v>1830</v>
      </c>
      <c r="E28" s="12" t="s">
        <v>92</v>
      </c>
      <c r="F28" s="32">
        <v>3663</v>
      </c>
      <c r="G28" s="32">
        <v>1676</v>
      </c>
      <c r="H28" s="31">
        <v>1987</v>
      </c>
    </row>
    <row r="29" spans="1:8" ht="11.25" customHeight="1" x14ac:dyDescent="0.15">
      <c r="A29" s="34" t="s">
        <v>91</v>
      </c>
      <c r="B29" s="32">
        <v>3668</v>
      </c>
      <c r="C29" s="32">
        <v>1876</v>
      </c>
      <c r="D29" s="32">
        <v>1792</v>
      </c>
      <c r="E29" s="12" t="s">
        <v>90</v>
      </c>
      <c r="F29" s="32">
        <v>3781</v>
      </c>
      <c r="G29" s="32">
        <v>1734</v>
      </c>
      <c r="H29" s="31">
        <v>2047</v>
      </c>
    </row>
    <row r="30" spans="1:8" ht="11.25" customHeight="1" x14ac:dyDescent="0.15">
      <c r="A30" s="34" t="s">
        <v>89</v>
      </c>
      <c r="B30" s="32">
        <v>3620</v>
      </c>
      <c r="C30" s="32">
        <v>1835</v>
      </c>
      <c r="D30" s="32">
        <v>1785</v>
      </c>
      <c r="E30" s="12" t="s">
        <v>88</v>
      </c>
      <c r="F30" s="32">
        <v>4045</v>
      </c>
      <c r="G30" s="32">
        <v>1852</v>
      </c>
      <c r="H30" s="31">
        <v>2193</v>
      </c>
    </row>
    <row r="31" spans="1:8" ht="11.25" customHeight="1" x14ac:dyDescent="0.15">
      <c r="A31" s="34" t="s">
        <v>87</v>
      </c>
      <c r="B31" s="32">
        <v>3833</v>
      </c>
      <c r="C31" s="32">
        <v>1917</v>
      </c>
      <c r="D31" s="32">
        <v>1916</v>
      </c>
      <c r="E31" s="12" t="s">
        <v>86</v>
      </c>
      <c r="F31" s="32">
        <v>4377</v>
      </c>
      <c r="G31" s="32">
        <v>1993</v>
      </c>
      <c r="H31" s="31">
        <v>2384</v>
      </c>
    </row>
    <row r="32" spans="1:8" ht="11.25" customHeight="1" x14ac:dyDescent="0.15">
      <c r="A32" s="34" t="s">
        <v>85</v>
      </c>
      <c r="B32" s="32">
        <v>3825</v>
      </c>
      <c r="C32" s="32">
        <v>1949</v>
      </c>
      <c r="D32" s="32">
        <v>1876</v>
      </c>
      <c r="E32" s="33" t="s">
        <v>84</v>
      </c>
      <c r="F32" s="32">
        <v>4715</v>
      </c>
      <c r="G32" s="32">
        <v>2093</v>
      </c>
      <c r="H32" s="31">
        <v>2622</v>
      </c>
    </row>
    <row r="33" spans="1:8" ht="11.25" customHeight="1" x14ac:dyDescent="0.15">
      <c r="A33" s="34" t="s">
        <v>83</v>
      </c>
      <c r="B33" s="32">
        <v>3891</v>
      </c>
      <c r="C33" s="32">
        <v>1962</v>
      </c>
      <c r="D33" s="32">
        <v>1929</v>
      </c>
      <c r="E33" s="33" t="s">
        <v>82</v>
      </c>
      <c r="F33" s="32">
        <v>4815</v>
      </c>
      <c r="G33" s="32">
        <v>2084</v>
      </c>
      <c r="H33" s="31">
        <v>2731</v>
      </c>
    </row>
    <row r="34" spans="1:8" ht="11.25" customHeight="1" x14ac:dyDescent="0.15">
      <c r="A34" s="34" t="s">
        <v>81</v>
      </c>
      <c r="B34" s="32">
        <v>3865</v>
      </c>
      <c r="C34" s="32">
        <v>1976</v>
      </c>
      <c r="D34" s="32">
        <v>1889</v>
      </c>
      <c r="E34" s="33" t="s">
        <v>80</v>
      </c>
      <c r="F34" s="32">
        <v>4534</v>
      </c>
      <c r="G34" s="32">
        <v>1976</v>
      </c>
      <c r="H34" s="31">
        <v>2558</v>
      </c>
    </row>
    <row r="35" spans="1:8" ht="11.25" customHeight="1" x14ac:dyDescent="0.15">
      <c r="A35" s="34" t="s">
        <v>79</v>
      </c>
      <c r="B35" s="32">
        <v>3734</v>
      </c>
      <c r="C35" s="32">
        <v>1945</v>
      </c>
      <c r="D35" s="32">
        <v>1789</v>
      </c>
      <c r="E35" s="33" t="s">
        <v>78</v>
      </c>
      <c r="F35" s="32">
        <v>2827</v>
      </c>
      <c r="G35" s="32">
        <v>1202</v>
      </c>
      <c r="H35" s="31">
        <v>1625</v>
      </c>
    </row>
    <row r="36" spans="1:8" ht="11.25" customHeight="1" x14ac:dyDescent="0.15">
      <c r="A36" s="34" t="s">
        <v>77</v>
      </c>
      <c r="B36" s="32">
        <v>3932</v>
      </c>
      <c r="C36" s="32">
        <v>1974</v>
      </c>
      <c r="D36" s="32">
        <v>1958</v>
      </c>
      <c r="E36" s="33" t="s">
        <v>76</v>
      </c>
      <c r="F36" s="32">
        <v>3103</v>
      </c>
      <c r="G36" s="32">
        <v>1351</v>
      </c>
      <c r="H36" s="31">
        <v>1752</v>
      </c>
    </row>
    <row r="37" spans="1:8" ht="11.25" customHeight="1" x14ac:dyDescent="0.15">
      <c r="A37" s="34" t="s">
        <v>75</v>
      </c>
      <c r="B37" s="32">
        <v>3836</v>
      </c>
      <c r="C37" s="32">
        <v>2002</v>
      </c>
      <c r="D37" s="32">
        <v>1834</v>
      </c>
      <c r="E37" s="33" t="s">
        <v>74</v>
      </c>
      <c r="F37" s="32">
        <v>3759</v>
      </c>
      <c r="G37" s="32">
        <v>1619</v>
      </c>
      <c r="H37" s="31">
        <v>2140</v>
      </c>
    </row>
    <row r="38" spans="1:8" ht="11.25" customHeight="1" x14ac:dyDescent="0.15">
      <c r="A38" s="34" t="s">
        <v>73</v>
      </c>
      <c r="B38" s="32">
        <v>3698</v>
      </c>
      <c r="C38" s="32">
        <v>1904</v>
      </c>
      <c r="D38" s="32">
        <v>1794</v>
      </c>
      <c r="E38" s="33" t="s">
        <v>72</v>
      </c>
      <c r="F38" s="32">
        <v>3597</v>
      </c>
      <c r="G38" s="32">
        <v>1472</v>
      </c>
      <c r="H38" s="31">
        <v>2125</v>
      </c>
    </row>
    <row r="39" spans="1:8" ht="11.25" customHeight="1" x14ac:dyDescent="0.15">
      <c r="A39" s="34" t="s">
        <v>71</v>
      </c>
      <c r="B39" s="32">
        <v>3745</v>
      </c>
      <c r="C39" s="32">
        <v>1946</v>
      </c>
      <c r="D39" s="32">
        <v>1799</v>
      </c>
      <c r="E39" s="33" t="s">
        <v>70</v>
      </c>
      <c r="F39" s="32">
        <v>3511</v>
      </c>
      <c r="G39" s="32">
        <v>1406</v>
      </c>
      <c r="H39" s="31">
        <v>2105</v>
      </c>
    </row>
    <row r="40" spans="1:8" ht="11.25" customHeight="1" x14ac:dyDescent="0.15">
      <c r="A40" s="34" t="s">
        <v>69</v>
      </c>
      <c r="B40" s="32">
        <v>3727</v>
      </c>
      <c r="C40" s="32">
        <v>1932</v>
      </c>
      <c r="D40" s="32">
        <v>1795</v>
      </c>
      <c r="E40" s="33" t="s">
        <v>68</v>
      </c>
      <c r="F40" s="32">
        <v>3022</v>
      </c>
      <c r="G40" s="32">
        <v>1241</v>
      </c>
      <c r="H40" s="31">
        <v>1781</v>
      </c>
    </row>
    <row r="41" spans="1:8" ht="11.25" customHeight="1" x14ac:dyDescent="0.15">
      <c r="A41" s="34" t="s">
        <v>67</v>
      </c>
      <c r="B41" s="32">
        <v>3829</v>
      </c>
      <c r="C41" s="32">
        <v>1954</v>
      </c>
      <c r="D41" s="32">
        <v>1875</v>
      </c>
      <c r="E41" s="33" t="s">
        <v>66</v>
      </c>
      <c r="F41" s="32">
        <v>2693</v>
      </c>
      <c r="G41" s="32">
        <v>1106</v>
      </c>
      <c r="H41" s="31">
        <v>1587</v>
      </c>
    </row>
    <row r="42" spans="1:8" ht="11.25" customHeight="1" x14ac:dyDescent="0.15">
      <c r="A42" s="34" t="s">
        <v>65</v>
      </c>
      <c r="B42" s="32">
        <v>3790</v>
      </c>
      <c r="C42" s="32">
        <v>1928</v>
      </c>
      <c r="D42" s="32">
        <v>1862</v>
      </c>
      <c r="E42" s="33" t="s">
        <v>64</v>
      </c>
      <c r="F42" s="32">
        <v>2130</v>
      </c>
      <c r="G42" s="32">
        <v>850</v>
      </c>
      <c r="H42" s="31">
        <v>1280</v>
      </c>
    </row>
    <row r="43" spans="1:8" ht="11.25" customHeight="1" x14ac:dyDescent="0.15">
      <c r="A43" s="34" t="s">
        <v>63</v>
      </c>
      <c r="B43" s="32">
        <v>3999</v>
      </c>
      <c r="C43" s="32">
        <v>2062</v>
      </c>
      <c r="D43" s="32">
        <v>1937</v>
      </c>
      <c r="E43" s="33" t="s">
        <v>62</v>
      </c>
      <c r="F43" s="32">
        <v>2082</v>
      </c>
      <c r="G43" s="32">
        <v>824</v>
      </c>
      <c r="H43" s="31">
        <v>1258</v>
      </c>
    </row>
    <row r="44" spans="1:8" ht="11.25" customHeight="1" x14ac:dyDescent="0.15">
      <c r="A44" s="34" t="s">
        <v>61</v>
      </c>
      <c r="B44" s="32">
        <v>4167</v>
      </c>
      <c r="C44" s="32">
        <v>2158</v>
      </c>
      <c r="D44" s="32">
        <v>2009</v>
      </c>
      <c r="E44" s="33" t="s">
        <v>60</v>
      </c>
      <c r="F44" s="32">
        <v>1781</v>
      </c>
      <c r="G44" s="32">
        <v>749</v>
      </c>
      <c r="H44" s="31">
        <v>1032</v>
      </c>
    </row>
    <row r="45" spans="1:8" ht="11.25" customHeight="1" x14ac:dyDescent="0.15">
      <c r="A45" s="34" t="s">
        <v>59</v>
      </c>
      <c r="B45" s="32">
        <v>4061</v>
      </c>
      <c r="C45" s="32">
        <v>2121</v>
      </c>
      <c r="D45" s="32">
        <v>1940</v>
      </c>
      <c r="E45" s="33" t="s">
        <v>58</v>
      </c>
      <c r="F45" s="32">
        <v>1593</v>
      </c>
      <c r="G45" s="32">
        <v>628</v>
      </c>
      <c r="H45" s="31">
        <v>965</v>
      </c>
    </row>
    <row r="46" spans="1:8" ht="11.25" customHeight="1" x14ac:dyDescent="0.15">
      <c r="A46" s="34" t="s">
        <v>57</v>
      </c>
      <c r="B46" s="32">
        <v>4151</v>
      </c>
      <c r="C46" s="32">
        <v>2089</v>
      </c>
      <c r="D46" s="32">
        <v>2062</v>
      </c>
      <c r="E46" s="33" t="s">
        <v>56</v>
      </c>
      <c r="F46" s="32">
        <v>1202</v>
      </c>
      <c r="G46" s="32">
        <v>447</v>
      </c>
      <c r="H46" s="31">
        <v>755</v>
      </c>
    </row>
    <row r="47" spans="1:8" ht="11.25" customHeight="1" x14ac:dyDescent="0.15">
      <c r="A47" s="34" t="s">
        <v>55</v>
      </c>
      <c r="B47" s="32">
        <v>4420</v>
      </c>
      <c r="C47" s="32">
        <v>2212</v>
      </c>
      <c r="D47" s="32">
        <v>2208</v>
      </c>
      <c r="E47" s="33" t="s">
        <v>54</v>
      </c>
      <c r="F47" s="32">
        <v>867</v>
      </c>
      <c r="G47" s="32">
        <v>308</v>
      </c>
      <c r="H47" s="31">
        <v>559</v>
      </c>
    </row>
    <row r="48" spans="1:8" ht="11.25" customHeight="1" x14ac:dyDescent="0.15">
      <c r="A48" s="34" t="s">
        <v>53</v>
      </c>
      <c r="B48" s="32">
        <v>4503</v>
      </c>
      <c r="C48" s="32">
        <v>2337</v>
      </c>
      <c r="D48" s="32">
        <v>2166</v>
      </c>
      <c r="E48" s="33" t="s">
        <v>52</v>
      </c>
      <c r="F48" s="32">
        <v>705</v>
      </c>
      <c r="G48" s="32">
        <v>225</v>
      </c>
      <c r="H48" s="31">
        <v>480</v>
      </c>
    </row>
    <row r="49" spans="1:10" ht="11.25" customHeight="1" x14ac:dyDescent="0.15">
      <c r="A49" s="34" t="s">
        <v>51</v>
      </c>
      <c r="B49" s="32">
        <v>4525</v>
      </c>
      <c r="C49" s="32">
        <v>2299</v>
      </c>
      <c r="D49" s="32">
        <v>2226</v>
      </c>
      <c r="E49" s="33" t="s">
        <v>50</v>
      </c>
      <c r="F49" s="32">
        <v>563</v>
      </c>
      <c r="G49" s="32">
        <v>169</v>
      </c>
      <c r="H49" s="31">
        <v>394</v>
      </c>
    </row>
    <row r="50" spans="1:10" ht="11.25" customHeight="1" x14ac:dyDescent="0.15">
      <c r="A50" s="34" t="s">
        <v>49</v>
      </c>
      <c r="B50" s="32">
        <v>4616</v>
      </c>
      <c r="C50" s="32">
        <v>2331</v>
      </c>
      <c r="D50" s="32">
        <v>2285</v>
      </c>
      <c r="E50" s="33" t="s">
        <v>48</v>
      </c>
      <c r="F50" s="32">
        <v>429</v>
      </c>
      <c r="G50" s="32">
        <v>115</v>
      </c>
      <c r="H50" s="31">
        <v>314</v>
      </c>
    </row>
    <row r="51" spans="1:10" ht="11.25" customHeight="1" x14ac:dyDescent="0.15">
      <c r="A51" s="34" t="s">
        <v>47</v>
      </c>
      <c r="B51" s="32">
        <v>4651</v>
      </c>
      <c r="C51" s="32">
        <v>2394</v>
      </c>
      <c r="D51" s="32">
        <v>2257</v>
      </c>
      <c r="E51" s="33" t="s">
        <v>46</v>
      </c>
      <c r="F51" s="32">
        <v>307</v>
      </c>
      <c r="G51" s="32">
        <v>75</v>
      </c>
      <c r="H51" s="31">
        <v>232</v>
      </c>
    </row>
    <row r="52" spans="1:10" ht="11.25" customHeight="1" x14ac:dyDescent="0.15">
      <c r="A52" s="34" t="s">
        <v>45</v>
      </c>
      <c r="B52" s="32">
        <v>4791</v>
      </c>
      <c r="C52" s="32">
        <v>2525</v>
      </c>
      <c r="D52" s="32">
        <v>2266</v>
      </c>
      <c r="E52" s="33" t="s">
        <v>44</v>
      </c>
      <c r="F52" s="32">
        <v>251</v>
      </c>
      <c r="G52" s="32">
        <v>53</v>
      </c>
      <c r="H52" s="31">
        <v>198</v>
      </c>
    </row>
    <row r="53" spans="1:10" ht="11.25" customHeight="1" x14ac:dyDescent="0.15">
      <c r="A53" s="34" t="s">
        <v>43</v>
      </c>
      <c r="B53" s="32">
        <v>4968</v>
      </c>
      <c r="C53" s="32">
        <v>2596</v>
      </c>
      <c r="D53" s="32">
        <v>2372</v>
      </c>
      <c r="E53" s="33" t="s">
        <v>42</v>
      </c>
      <c r="F53" s="32">
        <v>138</v>
      </c>
      <c r="G53" s="32">
        <v>30</v>
      </c>
      <c r="H53" s="31">
        <v>108</v>
      </c>
    </row>
    <row r="54" spans="1:10" ht="11.25" customHeight="1" x14ac:dyDescent="0.15">
      <c r="A54" s="34" t="s">
        <v>41</v>
      </c>
      <c r="B54" s="32">
        <v>5069</v>
      </c>
      <c r="C54" s="32">
        <v>2630</v>
      </c>
      <c r="D54" s="32">
        <v>2439</v>
      </c>
      <c r="E54" s="33" t="s">
        <v>40</v>
      </c>
      <c r="F54" s="32">
        <v>111</v>
      </c>
      <c r="G54" s="32">
        <v>24</v>
      </c>
      <c r="H54" s="31">
        <v>87</v>
      </c>
    </row>
    <row r="55" spans="1:10" ht="11.25" customHeight="1" x14ac:dyDescent="0.15">
      <c r="A55" s="34" t="s">
        <v>39</v>
      </c>
      <c r="B55" s="32">
        <v>5446</v>
      </c>
      <c r="C55" s="32">
        <v>2824</v>
      </c>
      <c r="D55" s="32">
        <v>2622</v>
      </c>
      <c r="E55" s="33" t="s">
        <v>38</v>
      </c>
      <c r="F55" s="32">
        <v>87</v>
      </c>
      <c r="G55" s="32">
        <v>15</v>
      </c>
      <c r="H55" s="31">
        <v>72</v>
      </c>
    </row>
    <row r="56" spans="1:10" ht="11.25" customHeight="1" thickBot="1" x14ac:dyDescent="0.2">
      <c r="A56" s="47"/>
      <c r="B56" s="46" t="s">
        <v>37</v>
      </c>
      <c r="C56" s="46" t="s">
        <v>37</v>
      </c>
      <c r="D56" s="46" t="s">
        <v>37</v>
      </c>
      <c r="E56" s="29" t="s">
        <v>36</v>
      </c>
      <c r="F56" s="28">
        <v>126</v>
      </c>
      <c r="G56" s="28">
        <v>9</v>
      </c>
      <c r="H56" s="27">
        <v>117</v>
      </c>
    </row>
    <row r="57" spans="1:10" ht="9" customHeight="1" thickBot="1" x14ac:dyDescent="0.2">
      <c r="A57" s="26"/>
      <c r="B57" s="26"/>
      <c r="C57" s="26"/>
      <c r="D57" s="26"/>
      <c r="E57" s="26"/>
      <c r="F57" s="26"/>
      <c r="G57" s="26"/>
      <c r="H57" s="26"/>
    </row>
    <row r="58" spans="1:10" ht="15" customHeight="1" x14ac:dyDescent="0.15">
      <c r="A58" s="45" t="s">
        <v>35</v>
      </c>
      <c r="B58" s="44" t="s">
        <v>10</v>
      </c>
      <c r="C58" s="44" t="s">
        <v>34</v>
      </c>
      <c r="D58" s="44" t="s">
        <v>8</v>
      </c>
      <c r="E58" s="44" t="s">
        <v>35</v>
      </c>
      <c r="F58" s="44" t="s">
        <v>10</v>
      </c>
      <c r="G58" s="44" t="s">
        <v>34</v>
      </c>
      <c r="H58" s="43" t="s">
        <v>8</v>
      </c>
    </row>
    <row r="59" spans="1:10" ht="12" customHeight="1" thickBot="1" x14ac:dyDescent="0.2">
      <c r="A59" s="42" t="s">
        <v>33</v>
      </c>
      <c r="B59" s="41">
        <f>SUM(B61:B70)+SUM(F61:F71)</f>
        <v>341808</v>
      </c>
      <c r="C59" s="41">
        <f>SUM(C61:C70)+SUM(G61:G71)</f>
        <v>168915</v>
      </c>
      <c r="D59" s="41">
        <f>SUM(D61:D70)+SUM(H61:H71)</f>
        <v>172893</v>
      </c>
      <c r="E59" s="38"/>
      <c r="F59" s="37"/>
      <c r="G59" s="37"/>
      <c r="H59" s="36"/>
    </row>
    <row r="60" spans="1:10" ht="5.25" customHeight="1" thickTop="1" x14ac:dyDescent="0.15">
      <c r="A60" s="40"/>
      <c r="B60" s="39"/>
      <c r="C60" s="39"/>
      <c r="D60" s="39"/>
      <c r="E60" s="38"/>
      <c r="F60" s="37"/>
      <c r="G60" s="37"/>
      <c r="H60" s="36"/>
    </row>
    <row r="61" spans="1:10" ht="11.25" customHeight="1" x14ac:dyDescent="0.15">
      <c r="A61" s="34" t="s">
        <v>32</v>
      </c>
      <c r="B61" s="32">
        <f>SUM(B6:B10)</f>
        <v>10834</v>
      </c>
      <c r="C61" s="32">
        <f>SUM(C6:C10)</f>
        <v>5476</v>
      </c>
      <c r="D61" s="32">
        <f>SUM(D6:D10)</f>
        <v>5358</v>
      </c>
      <c r="E61" s="33" t="s">
        <v>31</v>
      </c>
      <c r="F61" s="32">
        <f>SUM(F6:F10)</f>
        <v>30347</v>
      </c>
      <c r="G61" s="32">
        <f>SUM(G6:G10)</f>
        <v>15770</v>
      </c>
      <c r="H61" s="31">
        <f>SUM(H6:H10)</f>
        <v>14577</v>
      </c>
    </row>
    <row r="62" spans="1:10" ht="11.25" customHeight="1" x14ac:dyDescent="0.15">
      <c r="A62" s="34" t="s">
        <v>30</v>
      </c>
      <c r="B62" s="32">
        <f>SUM(B11:B15)</f>
        <v>13731</v>
      </c>
      <c r="C62" s="32">
        <f>SUM(C11:C15)</f>
        <v>7070</v>
      </c>
      <c r="D62" s="32">
        <f>SUM(D11:D15)</f>
        <v>6661</v>
      </c>
      <c r="E62" s="33" t="s">
        <v>29</v>
      </c>
      <c r="F62" s="32">
        <f>SUM(F11:F15)</f>
        <v>26096</v>
      </c>
      <c r="G62" s="32">
        <f>SUM(G11:G15)</f>
        <v>13470</v>
      </c>
      <c r="H62" s="31">
        <f>SUM(H11:H15)</f>
        <v>12626</v>
      </c>
    </row>
    <row r="63" spans="1:10" ht="11.25" customHeight="1" x14ac:dyDescent="0.15">
      <c r="A63" s="34" t="s">
        <v>28</v>
      </c>
      <c r="B63" s="32">
        <f>SUM(B16:B20)</f>
        <v>14892</v>
      </c>
      <c r="C63" s="32">
        <f>SUM(C16:C20)</f>
        <v>7599</v>
      </c>
      <c r="D63" s="32">
        <f>SUM(D16:D20)</f>
        <v>7293</v>
      </c>
      <c r="E63" s="33" t="s">
        <v>27</v>
      </c>
      <c r="F63" s="32">
        <f>SUM(F16:F20)</f>
        <v>19946</v>
      </c>
      <c r="G63" s="32">
        <f>SUM(G16:G20)</f>
        <v>10239</v>
      </c>
      <c r="H63" s="31">
        <f>SUM(H16:H20)</f>
        <v>9707</v>
      </c>
    </row>
    <row r="64" spans="1:10" ht="11.25" customHeight="1" x14ac:dyDescent="0.15">
      <c r="A64" s="34" t="s">
        <v>26</v>
      </c>
      <c r="B64" s="32">
        <f>SUM(B21:B25)</f>
        <v>15545</v>
      </c>
      <c r="C64" s="32">
        <f>SUM(C21:C25)</f>
        <v>7895</v>
      </c>
      <c r="D64" s="32">
        <f>SUM(D21:D25)</f>
        <v>7650</v>
      </c>
      <c r="E64" s="33" t="s">
        <v>25</v>
      </c>
      <c r="F64" s="32">
        <f>SUM(F21:F25)</f>
        <v>16296</v>
      </c>
      <c r="G64" s="32">
        <f>SUM(G21:G25)</f>
        <v>8022</v>
      </c>
      <c r="H64" s="31">
        <f>SUM(H21:H25)</f>
        <v>8274</v>
      </c>
      <c r="I64" s="35"/>
      <c r="J64" s="35"/>
    </row>
    <row r="65" spans="1:8" ht="11.25" customHeight="1" x14ac:dyDescent="0.15">
      <c r="A65" s="34" t="s">
        <v>24</v>
      </c>
      <c r="B65" s="32">
        <f>SUM(B26:B30)</f>
        <v>17492</v>
      </c>
      <c r="C65" s="32">
        <f>SUM(C26:C30)</f>
        <v>8846</v>
      </c>
      <c r="D65" s="32">
        <f>SUM(D26:D30)</f>
        <v>8646</v>
      </c>
      <c r="E65" s="33" t="s">
        <v>23</v>
      </c>
      <c r="F65" s="32">
        <f>SUM(F26:F30)</f>
        <v>18232</v>
      </c>
      <c r="G65" s="32">
        <f>SUM(G26:G30)</f>
        <v>8497</v>
      </c>
      <c r="H65" s="31">
        <f>SUM(H26:H30)</f>
        <v>9735</v>
      </c>
    </row>
    <row r="66" spans="1:8" ht="11.25" customHeight="1" x14ac:dyDescent="0.15">
      <c r="A66" s="34" t="s">
        <v>22</v>
      </c>
      <c r="B66" s="32">
        <f>SUM(B31:B35)</f>
        <v>19148</v>
      </c>
      <c r="C66" s="32">
        <f>SUM(C31:C35)</f>
        <v>9749</v>
      </c>
      <c r="D66" s="32">
        <f>SUM(D31:D35)</f>
        <v>9399</v>
      </c>
      <c r="E66" s="33" t="s">
        <v>21</v>
      </c>
      <c r="F66" s="32">
        <f>SUM(F31:F35)</f>
        <v>21268</v>
      </c>
      <c r="G66" s="32">
        <f>SUM(G31:G35)</f>
        <v>9348</v>
      </c>
      <c r="H66" s="31">
        <f>SUM(H31:H35)</f>
        <v>11920</v>
      </c>
    </row>
    <row r="67" spans="1:8" ht="11.25" customHeight="1" x14ac:dyDescent="0.15">
      <c r="A67" s="34" t="s">
        <v>20</v>
      </c>
      <c r="B67" s="32">
        <f>SUM(B36:B40)</f>
        <v>18938</v>
      </c>
      <c r="C67" s="32">
        <f>SUM(C36:C40)</f>
        <v>9758</v>
      </c>
      <c r="D67" s="32">
        <f>SUM(D36:D40)</f>
        <v>9180</v>
      </c>
      <c r="E67" s="33" t="s">
        <v>19</v>
      </c>
      <c r="F67" s="32">
        <f>SUM(F36:F40)</f>
        <v>16992</v>
      </c>
      <c r="G67" s="32">
        <f>SUM(G36:G40)</f>
        <v>7089</v>
      </c>
      <c r="H67" s="31">
        <f>SUM(H36:H40)</f>
        <v>9903</v>
      </c>
    </row>
    <row r="68" spans="1:8" ht="11.25" customHeight="1" x14ac:dyDescent="0.15">
      <c r="A68" s="34" t="s">
        <v>18</v>
      </c>
      <c r="B68" s="32">
        <f>SUM(B41:B45)</f>
        <v>19846</v>
      </c>
      <c r="C68" s="32">
        <f>SUM(C41:C45)</f>
        <v>10223</v>
      </c>
      <c r="D68" s="32">
        <f>SUM(D41:D45)</f>
        <v>9623</v>
      </c>
      <c r="E68" s="33" t="s">
        <v>17</v>
      </c>
      <c r="F68" s="32">
        <f>SUM(F41:F45)</f>
        <v>10279</v>
      </c>
      <c r="G68" s="32">
        <f>SUM(G41:G45)</f>
        <v>4157</v>
      </c>
      <c r="H68" s="31">
        <f>SUM(H41:H45)</f>
        <v>6122</v>
      </c>
    </row>
    <row r="69" spans="1:8" ht="11.25" customHeight="1" x14ac:dyDescent="0.15">
      <c r="A69" s="34" t="s">
        <v>16</v>
      </c>
      <c r="B69" s="32">
        <f>SUM(B46:B50)</f>
        <v>22215</v>
      </c>
      <c r="C69" s="32">
        <f>SUM(C46:C50)</f>
        <v>11268</v>
      </c>
      <c r="D69" s="32">
        <f>SUM(D46:D50)</f>
        <v>10947</v>
      </c>
      <c r="E69" s="33" t="s">
        <v>15</v>
      </c>
      <c r="F69" s="32">
        <f>SUM(F46:F50)</f>
        <v>3766</v>
      </c>
      <c r="G69" s="32">
        <f>SUM(G46:G50)</f>
        <v>1264</v>
      </c>
      <c r="H69" s="31">
        <f>SUM(H46:H50)</f>
        <v>2502</v>
      </c>
    </row>
    <row r="70" spans="1:8" ht="11.25" customHeight="1" x14ac:dyDescent="0.15">
      <c r="A70" s="34" t="s">
        <v>14</v>
      </c>
      <c r="B70" s="32">
        <f>SUM(B51:B55)</f>
        <v>24925</v>
      </c>
      <c r="C70" s="32">
        <f>SUM(C51:C55)</f>
        <v>12969</v>
      </c>
      <c r="D70" s="32">
        <f>SUM(D51:D55)</f>
        <v>11956</v>
      </c>
      <c r="E70" s="33" t="s">
        <v>13</v>
      </c>
      <c r="F70" s="32">
        <f>SUM(F51:F55)</f>
        <v>894</v>
      </c>
      <c r="G70" s="32">
        <f>SUM(G51:G55)</f>
        <v>197</v>
      </c>
      <c r="H70" s="31">
        <f>SUM(H51:H55)</f>
        <v>697</v>
      </c>
    </row>
    <row r="71" spans="1:8" ht="11.25" customHeight="1" thickBot="1" x14ac:dyDescent="0.2">
      <c r="A71" s="30"/>
      <c r="B71" s="28"/>
      <c r="C71" s="28"/>
      <c r="D71" s="28"/>
      <c r="E71" s="29" t="s">
        <v>12</v>
      </c>
      <c r="F71" s="28">
        <f>F56</f>
        <v>126</v>
      </c>
      <c r="G71" s="28">
        <f>G56</f>
        <v>9</v>
      </c>
      <c r="H71" s="27">
        <f>H56</f>
        <v>117</v>
      </c>
    </row>
    <row r="72" spans="1:8" ht="14.25" thickBot="1" x14ac:dyDescent="0.2">
      <c r="A72" s="26"/>
      <c r="B72" s="26"/>
      <c r="C72" s="26"/>
      <c r="D72" s="26"/>
      <c r="E72" s="26"/>
      <c r="F72" s="26"/>
      <c r="G72" s="26"/>
      <c r="H72" s="26"/>
    </row>
    <row r="73" spans="1:8" x14ac:dyDescent="0.15">
      <c r="A73" s="25" t="s">
        <v>11</v>
      </c>
      <c r="B73" s="24"/>
      <c r="C73" s="23" t="s">
        <v>10</v>
      </c>
      <c r="D73" s="24"/>
      <c r="E73" s="23" t="s">
        <v>9</v>
      </c>
      <c r="F73" s="24"/>
      <c r="G73" s="23" t="s">
        <v>8</v>
      </c>
      <c r="H73" s="22"/>
    </row>
    <row r="74" spans="1:8" ht="14.25" thickBot="1" x14ac:dyDescent="0.2">
      <c r="A74" s="21" t="s">
        <v>7</v>
      </c>
      <c r="B74" s="20"/>
      <c r="C74" s="18">
        <f>SUM(C75:C77)</f>
        <v>341808</v>
      </c>
      <c r="D74" s="19" t="str">
        <f>IF(C74=B59,"","ERROR")</f>
        <v/>
      </c>
      <c r="E74" s="18">
        <f>SUM(E75:E77)</f>
        <v>168915</v>
      </c>
      <c r="F74" s="19" t="str">
        <f>IF(E74=C59,"","ERROR")</f>
        <v/>
      </c>
      <c r="G74" s="18">
        <f>SUM(G75:G77)</f>
        <v>172893</v>
      </c>
      <c r="H74" s="17" t="str">
        <f>IF(G74=D59,"","ERROR")</f>
        <v/>
      </c>
    </row>
    <row r="75" spans="1:8" ht="14.25" thickTop="1" x14ac:dyDescent="0.15">
      <c r="A75" s="13" t="s">
        <v>6</v>
      </c>
      <c r="B75" s="12" t="s">
        <v>5</v>
      </c>
      <c r="C75" s="15">
        <f>E75+G75</f>
        <v>39457</v>
      </c>
      <c r="D75" s="16">
        <f>C75/C74</f>
        <v>0.11543615128961288</v>
      </c>
      <c r="E75" s="15">
        <f>SUM(C61:C63)</f>
        <v>20145</v>
      </c>
      <c r="F75" s="16">
        <f>E75/E74</f>
        <v>0.11926116685907114</v>
      </c>
      <c r="G75" s="15">
        <f>SUM(D61:D63)</f>
        <v>19312</v>
      </c>
      <c r="H75" s="14">
        <f>G75/G74</f>
        <v>0.11169914340083173</v>
      </c>
    </row>
    <row r="76" spans="1:8" x14ac:dyDescent="0.15">
      <c r="A76" s="13" t="s">
        <v>4</v>
      </c>
      <c r="B76" s="12" t="s">
        <v>3</v>
      </c>
      <c r="C76" s="10">
        <f>E76+G76</f>
        <v>214498</v>
      </c>
      <c r="D76" s="11">
        <f>C76/C74</f>
        <v>0.62753943734494222</v>
      </c>
      <c r="E76" s="10">
        <f>SUM(C64:C70,G61:G63)</f>
        <v>110187</v>
      </c>
      <c r="F76" s="11">
        <f>E76/E74</f>
        <v>0.65232217387443392</v>
      </c>
      <c r="G76" s="10">
        <f>SUM(D64:D70,H61:H63)</f>
        <v>104311</v>
      </c>
      <c r="H76" s="9">
        <f>G76/G74</f>
        <v>0.60332691317751441</v>
      </c>
    </row>
    <row r="77" spans="1:8" ht="14.25" thickBot="1" x14ac:dyDescent="0.2">
      <c r="A77" s="8" t="s">
        <v>2</v>
      </c>
      <c r="B77" s="7" t="s">
        <v>1</v>
      </c>
      <c r="C77" s="5">
        <f>E77+G77</f>
        <v>87853</v>
      </c>
      <c r="D77" s="6">
        <f>C77/C74</f>
        <v>0.2570244113654449</v>
      </c>
      <c r="E77" s="5">
        <f>SUM(G64:G71)</f>
        <v>38583</v>
      </c>
      <c r="F77" s="6">
        <f>E77/E74</f>
        <v>0.22841665926649499</v>
      </c>
      <c r="G77" s="5">
        <f>SUM(H64:H71)</f>
        <v>49270</v>
      </c>
      <c r="H77" s="4">
        <f>G77/G74</f>
        <v>0.28497394342165383</v>
      </c>
    </row>
    <row r="78" spans="1:8" ht="18.75" x14ac:dyDescent="0.4">
      <c r="A78" s="3" t="s">
        <v>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3"/>
  <conditionalFormatting sqref="C74">
    <cfRule type="cellIs" dxfId="11" priority="3" operator="notEqual">
      <formula>$B$59</formula>
    </cfRule>
  </conditionalFormatting>
  <conditionalFormatting sqref="E74">
    <cfRule type="cellIs" dxfId="10" priority="2" operator="notEqual">
      <formula>$C$59</formula>
    </cfRule>
  </conditionalFormatting>
  <conditionalFormatting sqref="G74">
    <cfRule type="cellIs" dxfId="9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2026-03-30T07:26:50Z</dcterms:created>
  <dcterms:modified xsi:type="dcterms:W3CDTF">2026-03-30T07:37:32Z</dcterms:modified>
</cp:coreProperties>
</file>